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 tabRatio="766" firstSheet="3" activeTab="6"/>
  </bookViews>
  <sheets>
    <sheet name="تشخيص طرقات جملي" sheetId="1" r:id="rId1"/>
    <sheet name="تشخيص طرقات بالمنطقة 1" sheetId="2" r:id="rId2"/>
    <sheet name="تشخيص طرقات  بالمنطقة 2" sheetId="8" r:id="rId3"/>
    <sheet name="تشخيص طرقات  بالمنطقة3" sheetId="10" r:id="rId4"/>
    <sheet name="تشخيص طرقات  بالمنطقة" sheetId="11" r:id="rId5"/>
    <sheet name="تشخيص طرقات  بالمنطقة 5" sheetId="12" r:id="rId6"/>
    <sheet name="تشخيص طرقات بالمنطقة6" sheetId="13" r:id="rId7"/>
    <sheet name="تشخيص طرقات بالمنطقة7" sheetId="14" r:id="rId8"/>
    <sheet name="Feuil1" sheetId="15" r:id="rId9"/>
    <sheet name="Feuil2" sheetId="16" r:id="rId10"/>
    <sheet name="Feuil3" sheetId="17" r:id="rId11"/>
    <sheet name="Feuil4" sheetId="18" r:id="rId12"/>
  </sheets>
  <definedNames>
    <definedName name="_xlnm.Print_Area" localSheetId="4">'تشخيص طرقات  بالمنطقة'!$A$1:$Z$163</definedName>
    <definedName name="_xlnm.Print_Area" localSheetId="2">'تشخيص طرقات  بالمنطقة 2'!$A$1:$Z$163</definedName>
    <definedName name="_xlnm.Print_Area" localSheetId="3">'تشخيص طرقات  بالمنطقة3'!$A$1:$Z$157</definedName>
    <definedName name="_xlnm.Print_Area" localSheetId="1">'تشخيص طرقات بالمنطقة 1'!$A$1:$Z$123</definedName>
    <definedName name="_xlnm.Print_Area" localSheetId="6">'تشخيص طرقات بالمنطقة6'!$A$1:$Z$218</definedName>
  </definedNames>
  <calcPr calcId="125725"/>
</workbook>
</file>

<file path=xl/calcChain.xml><?xml version="1.0" encoding="utf-8"?>
<calcChain xmlns="http://schemas.openxmlformats.org/spreadsheetml/2006/main">
  <c r="D207" i="13"/>
  <c r="E207"/>
  <c r="C207"/>
  <c r="B207"/>
  <c r="AC17" i="18" l="1"/>
  <c r="AB17"/>
  <c r="AA17"/>
  <c r="Z17"/>
  <c r="Y17"/>
  <c r="X17"/>
  <c r="W17"/>
  <c r="V17"/>
  <c r="U17" s="1"/>
  <c r="T17"/>
  <c r="S17"/>
  <c r="R17"/>
  <c r="Q17"/>
  <c r="P17"/>
  <c r="O17"/>
  <c r="N17"/>
  <c r="M17"/>
  <c r="L17"/>
  <c r="K17"/>
  <c r="J17"/>
  <c r="G17" s="1"/>
  <c r="I17"/>
  <c r="H17"/>
  <c r="F17"/>
  <c r="M207" i="13"/>
  <c r="O208"/>
  <c r="B158" i="11"/>
  <c r="AB207" i="13" l="1"/>
  <c r="AA207"/>
  <c r="D159" i="8"/>
  <c r="Y155" i="10"/>
  <c r="Y156" s="1"/>
  <c r="X155"/>
  <c r="X156" s="1"/>
  <c r="W155"/>
  <c r="W156" s="1"/>
  <c r="V155"/>
  <c r="V156" s="1"/>
  <c r="U155"/>
  <c r="U156" s="1"/>
  <c r="T155"/>
  <c r="T156" s="1"/>
  <c r="S155"/>
  <c r="S156" s="1"/>
  <c r="R155"/>
  <c r="R156" s="1"/>
  <c r="P155"/>
  <c r="O155"/>
  <c r="N155"/>
  <c r="M155"/>
  <c r="L155"/>
  <c r="K155"/>
  <c r="K156" s="1"/>
  <c r="J155"/>
  <c r="J156" s="1"/>
  <c r="I155"/>
  <c r="I156" s="1"/>
  <c r="H155"/>
  <c r="H156" s="1"/>
  <c r="G155"/>
  <c r="G156" s="1"/>
  <c r="F155"/>
  <c r="F156" s="1"/>
  <c r="E155"/>
  <c r="E156" s="1"/>
  <c r="D155"/>
  <c r="D156" s="1"/>
  <c r="B155"/>
  <c r="Z153"/>
  <c r="Y153"/>
  <c r="X153"/>
  <c r="W153"/>
  <c r="V153"/>
  <c r="U153"/>
  <c r="T153"/>
  <c r="S153"/>
  <c r="R153"/>
  <c r="O153"/>
  <c r="K153"/>
  <c r="J153"/>
  <c r="I153"/>
  <c r="H153"/>
  <c r="G153"/>
  <c r="F153"/>
  <c r="E153"/>
  <c r="D153"/>
  <c r="Y161" i="8"/>
  <c r="Y162" s="1"/>
  <c r="X161"/>
  <c r="X162" s="1"/>
  <c r="W161"/>
  <c r="W162" s="1"/>
  <c r="V161"/>
  <c r="V162" s="1"/>
  <c r="U161"/>
  <c r="U162" s="1"/>
  <c r="T161"/>
  <c r="T162" s="1"/>
  <c r="S161"/>
  <c r="S162" s="1"/>
  <c r="R161"/>
  <c r="R162" s="1"/>
  <c r="P161"/>
  <c r="O161"/>
  <c r="N161"/>
  <c r="M161"/>
  <c r="L161"/>
  <c r="K161"/>
  <c r="K162" s="1"/>
  <c r="J161"/>
  <c r="J162" s="1"/>
  <c r="I161"/>
  <c r="I162" s="1"/>
  <c r="H161"/>
  <c r="H162" s="1"/>
  <c r="G161"/>
  <c r="G162" s="1"/>
  <c r="F161"/>
  <c r="F162" s="1"/>
  <c r="E161"/>
  <c r="E162" s="1"/>
  <c r="D161"/>
  <c r="D162" s="1"/>
  <c r="B161"/>
  <c r="Z159"/>
  <c r="Y159"/>
  <c r="X159"/>
  <c r="W159"/>
  <c r="V159"/>
  <c r="U159"/>
  <c r="T159"/>
  <c r="S159"/>
  <c r="R159"/>
  <c r="O159"/>
  <c r="K159"/>
  <c r="J159"/>
  <c r="I159"/>
  <c r="H159"/>
  <c r="G159"/>
  <c r="F159"/>
  <c r="E159"/>
  <c r="Z120" i="2"/>
  <c r="Y119"/>
  <c r="Y120" s="1"/>
  <c r="X119"/>
  <c r="X120" s="1"/>
  <c r="W119"/>
  <c r="W120" s="1"/>
  <c r="V119"/>
  <c r="V122" s="1"/>
  <c r="V123" s="1"/>
  <c r="U119"/>
  <c r="U120" s="1"/>
  <c r="T119"/>
  <c r="T120" s="1"/>
  <c r="S119"/>
  <c r="S120" s="1"/>
  <c r="R119"/>
  <c r="R122" s="1"/>
  <c r="P119"/>
  <c r="O119"/>
  <c r="O122" s="1"/>
  <c r="N119"/>
  <c r="N122" s="1"/>
  <c r="M119"/>
  <c r="M122" s="1"/>
  <c r="L119"/>
  <c r="L122" s="1"/>
  <c r="K119"/>
  <c r="K122" s="1"/>
  <c r="K123" s="1"/>
  <c r="J119"/>
  <c r="J122" s="1"/>
  <c r="J123" s="1"/>
  <c r="I119"/>
  <c r="I122" s="1"/>
  <c r="I123" s="1"/>
  <c r="H119"/>
  <c r="H122" s="1"/>
  <c r="H123" s="1"/>
  <c r="G119"/>
  <c r="G122" s="1"/>
  <c r="G123" s="1"/>
  <c r="F119"/>
  <c r="F122" s="1"/>
  <c r="F123" s="1"/>
  <c r="E119"/>
  <c r="E122" s="1"/>
  <c r="E123" s="1"/>
  <c r="D119"/>
  <c r="D122" s="1"/>
  <c r="B119"/>
  <c r="B122" s="1"/>
  <c r="J12" i="8"/>
  <c r="AA20" i="1"/>
  <c r="M18"/>
  <c r="X6"/>
  <c r="W6"/>
  <c r="Y33" i="2"/>
  <c r="X33"/>
  <c r="Y6" i="1" s="1"/>
  <c r="W33" i="2"/>
  <c r="V33"/>
  <c r="U33"/>
  <c r="V6" i="1" s="1"/>
  <c r="T33" i="2"/>
  <c r="S33"/>
  <c r="R33"/>
  <c r="P33"/>
  <c r="O33"/>
  <c r="N33"/>
  <c r="M33"/>
  <c r="L33"/>
  <c r="K33"/>
  <c r="J33"/>
  <c r="I33"/>
  <c r="H33"/>
  <c r="G33"/>
  <c r="F33"/>
  <c r="E33"/>
  <c r="D33"/>
  <c r="B33"/>
  <c r="AB26" i="8"/>
  <c r="AA26"/>
  <c r="Y12"/>
  <c r="X12"/>
  <c r="W12"/>
  <c r="V12"/>
  <c r="U12"/>
  <c r="T12"/>
  <c r="S12"/>
  <c r="R12"/>
  <c r="P12"/>
  <c r="O12"/>
  <c r="N12"/>
  <c r="M12"/>
  <c r="L12"/>
  <c r="K12"/>
  <c r="I12"/>
  <c r="H12"/>
  <c r="G12"/>
  <c r="F12"/>
  <c r="E12"/>
  <c r="D12"/>
  <c r="B12"/>
  <c r="Y20" i="10"/>
  <c r="X20"/>
  <c r="W20"/>
  <c r="V20"/>
  <c r="U20"/>
  <c r="T20"/>
  <c r="S20"/>
  <c r="R20"/>
  <c r="P20"/>
  <c r="O20"/>
  <c r="N20"/>
  <c r="M20"/>
  <c r="L20"/>
  <c r="K20"/>
  <c r="J20"/>
  <c r="I20"/>
  <c r="H20"/>
  <c r="G20"/>
  <c r="F20"/>
  <c r="E20"/>
  <c r="D20"/>
  <c r="B20"/>
  <c r="Y158" i="11"/>
  <c r="X158"/>
  <c r="W158"/>
  <c r="V158"/>
  <c r="U158"/>
  <c r="T158"/>
  <c r="S158"/>
  <c r="R158"/>
  <c r="P158"/>
  <c r="O158"/>
  <c r="O159" s="1"/>
  <c r="N158"/>
  <c r="M158"/>
  <c r="L158"/>
  <c r="K158"/>
  <c r="J158"/>
  <c r="I158"/>
  <c r="H158"/>
  <c r="G158"/>
  <c r="F158"/>
  <c r="E158"/>
  <c r="D158"/>
  <c r="Y18"/>
  <c r="X18"/>
  <c r="W18"/>
  <c r="V18"/>
  <c r="U18"/>
  <c r="T18"/>
  <c r="S18"/>
  <c r="R18"/>
  <c r="P18"/>
  <c r="O18"/>
  <c r="N18"/>
  <c r="M18"/>
  <c r="L18"/>
  <c r="K18"/>
  <c r="J18"/>
  <c r="I18"/>
  <c r="H18"/>
  <c r="G18"/>
  <c r="F18"/>
  <c r="E18"/>
  <c r="D18"/>
  <c r="B18"/>
  <c r="Y37" i="12"/>
  <c r="X37"/>
  <c r="W37"/>
  <c r="V37"/>
  <c r="U37"/>
  <c r="T37"/>
  <c r="S37"/>
  <c r="R37"/>
  <c r="P37"/>
  <c r="O37"/>
  <c r="O38" s="1"/>
  <c r="N37"/>
  <c r="M37"/>
  <c r="L37"/>
  <c r="K37"/>
  <c r="J37"/>
  <c r="J40" s="1"/>
  <c r="K14" i="1" s="1"/>
  <c r="I37" i="12"/>
  <c r="H37"/>
  <c r="G37"/>
  <c r="F37"/>
  <c r="E37"/>
  <c r="D37"/>
  <c r="B37"/>
  <c r="Y18"/>
  <c r="X18"/>
  <c r="W18"/>
  <c r="V18"/>
  <c r="U18"/>
  <c r="T18"/>
  <c r="S18"/>
  <c r="R18"/>
  <c r="P18"/>
  <c r="P40" s="1"/>
  <c r="Q14" i="1" s="1"/>
  <c r="O18" i="12"/>
  <c r="N18"/>
  <c r="M18"/>
  <c r="L18"/>
  <c r="K18"/>
  <c r="J18"/>
  <c r="I18"/>
  <c r="I40" s="1"/>
  <c r="J14" i="1" s="1"/>
  <c r="H18" i="12"/>
  <c r="G18"/>
  <c r="F18"/>
  <c r="E18"/>
  <c r="D18"/>
  <c r="B18"/>
  <c r="L16" i="1"/>
  <c r="Y43" i="14"/>
  <c r="Y44"/>
  <c r="X43"/>
  <c r="X46"/>
  <c r="W43"/>
  <c r="V43"/>
  <c r="U43"/>
  <c r="T43"/>
  <c r="S43"/>
  <c r="R43"/>
  <c r="Q43"/>
  <c r="P43"/>
  <c r="P46"/>
  <c r="Q18" i="1"/>
  <c r="O43" i="14"/>
  <c r="O44"/>
  <c r="N43"/>
  <c r="N46"/>
  <c r="O18" i="1"/>
  <c r="M43" i="14"/>
  <c r="M46"/>
  <c r="N18" i="1"/>
  <c r="L43" i="14"/>
  <c r="L46"/>
  <c r="K43"/>
  <c r="K46"/>
  <c r="J43"/>
  <c r="J46"/>
  <c r="K18" i="1"/>
  <c r="I43" i="14"/>
  <c r="I46"/>
  <c r="H43"/>
  <c r="H46"/>
  <c r="I18" i="1"/>
  <c r="G43" i="14"/>
  <c r="G46"/>
  <c r="F43"/>
  <c r="F46"/>
  <c r="E43"/>
  <c r="D43"/>
  <c r="B43"/>
  <c r="B46" s="1"/>
  <c r="C46" s="1"/>
  <c r="D18" i="1" s="1"/>
  <c r="Y18" i="14"/>
  <c r="X18"/>
  <c r="W18"/>
  <c r="V18"/>
  <c r="U18"/>
  <c r="T18"/>
  <c r="T46"/>
  <c r="S18"/>
  <c r="R18"/>
  <c r="P18"/>
  <c r="Q18"/>
  <c r="O18"/>
  <c r="N18"/>
  <c r="M18"/>
  <c r="L18"/>
  <c r="K18"/>
  <c r="J18"/>
  <c r="I18"/>
  <c r="H18"/>
  <c r="G18"/>
  <c r="F18"/>
  <c r="E18"/>
  <c r="D18"/>
  <c r="B18"/>
  <c r="C18"/>
  <c r="D46"/>
  <c r="AA46"/>
  <c r="J47"/>
  <c r="K19" i="1"/>
  <c r="E46" i="14"/>
  <c r="F18" i="1"/>
  <c r="U19" i="14"/>
  <c r="X19"/>
  <c r="AB18"/>
  <c r="Y19"/>
  <c r="S19"/>
  <c r="AB43"/>
  <c r="Z44"/>
  <c r="T44"/>
  <c r="X44"/>
  <c r="O46"/>
  <c r="P18" i="1"/>
  <c r="S46" i="14"/>
  <c r="U46"/>
  <c r="V18" i="1"/>
  <c r="W46" i="14"/>
  <c r="X18" i="1"/>
  <c r="AA18" i="14"/>
  <c r="F19"/>
  <c r="H47"/>
  <c r="I19" i="1"/>
  <c r="R44" i="14"/>
  <c r="V19"/>
  <c r="R19"/>
  <c r="I19"/>
  <c r="E19"/>
  <c r="D47"/>
  <c r="E19" i="1"/>
  <c r="W44" i="14"/>
  <c r="S44"/>
  <c r="W19"/>
  <c r="H19"/>
  <c r="D19"/>
  <c r="K19"/>
  <c r="G19"/>
  <c r="U44"/>
  <c r="J19"/>
  <c r="T18" i="1"/>
  <c r="V46" i="14"/>
  <c r="V44"/>
  <c r="R40" i="12"/>
  <c r="S14" i="1" s="1"/>
  <c r="AA43" i="14"/>
  <c r="G18" i="1"/>
  <c r="F47" i="14"/>
  <c r="G19" i="1"/>
  <c r="H18"/>
  <c r="G47" i="14"/>
  <c r="H19" i="1"/>
  <c r="J18"/>
  <c r="I47" i="14"/>
  <c r="J19" i="1"/>
  <c r="L18"/>
  <c r="K47" i="14"/>
  <c r="L19" i="1"/>
  <c r="U18"/>
  <c r="E18"/>
  <c r="E47" i="14"/>
  <c r="F19" i="1"/>
  <c r="Y46" i="14"/>
  <c r="Y18" i="1"/>
  <c r="T19" i="14"/>
  <c r="R46"/>
  <c r="G44"/>
  <c r="H44"/>
  <c r="I44"/>
  <c r="F44"/>
  <c r="K44"/>
  <c r="E44"/>
  <c r="J44"/>
  <c r="W18" i="1"/>
  <c r="S18"/>
  <c r="AB46" i="14"/>
  <c r="R47"/>
  <c r="S19" i="1"/>
  <c r="Q46" i="14"/>
  <c r="R18" i="1"/>
  <c r="Z18"/>
  <c r="Y47" i="14"/>
  <c r="Z19" i="1"/>
  <c r="D44" i="14"/>
  <c r="U47"/>
  <c r="V19" i="1"/>
  <c r="W47" i="14"/>
  <c r="X19" i="1"/>
  <c r="S47" i="14"/>
  <c r="T19" i="1"/>
  <c r="T47" i="14"/>
  <c r="U19" i="1"/>
  <c r="X47" i="14"/>
  <c r="Y19" i="1"/>
  <c r="V47" i="14"/>
  <c r="W19" i="1"/>
  <c r="AA210" i="13" l="1"/>
  <c r="H16" i="1"/>
  <c r="AB210" i="13"/>
  <c r="F16" i="1"/>
  <c r="V16"/>
  <c r="O16"/>
  <c r="Y16"/>
  <c r="N16"/>
  <c r="S16"/>
  <c r="K16"/>
  <c r="X16"/>
  <c r="E16"/>
  <c r="I16"/>
  <c r="M16"/>
  <c r="Z16"/>
  <c r="U16"/>
  <c r="Q16"/>
  <c r="C16"/>
  <c r="W16"/>
  <c r="J16"/>
  <c r="P16"/>
  <c r="C43" i="14"/>
  <c r="C18" i="1"/>
  <c r="N40" i="12"/>
  <c r="O14" i="1" s="1"/>
  <c r="AB18" i="12"/>
  <c r="AA37"/>
  <c r="F38" s="1"/>
  <c r="H40"/>
  <c r="I14" i="1" s="1"/>
  <c r="L40" i="12"/>
  <c r="M14" i="1" s="1"/>
  <c r="G40" i="12"/>
  <c r="K40"/>
  <c r="L14" i="1" s="1"/>
  <c r="T40" i="12"/>
  <c r="U14" i="1" s="1"/>
  <c r="X40" i="12"/>
  <c r="Y14" i="1" s="1"/>
  <c r="Q37" i="12"/>
  <c r="D40"/>
  <c r="E14" i="1" s="1"/>
  <c r="O40" i="12"/>
  <c r="P14" i="1" s="1"/>
  <c r="AA18" i="12"/>
  <c r="D38"/>
  <c r="E40"/>
  <c r="F14" i="1" s="1"/>
  <c r="M40" i="12"/>
  <c r="N14" i="1" s="1"/>
  <c r="U40" i="12"/>
  <c r="V14" i="1" s="1"/>
  <c r="Y40" i="12"/>
  <c r="Z14" i="1" s="1"/>
  <c r="H14"/>
  <c r="V19" i="12"/>
  <c r="Y19"/>
  <c r="T19"/>
  <c r="W19"/>
  <c r="X19"/>
  <c r="R19"/>
  <c r="U19"/>
  <c r="W40"/>
  <c r="F40"/>
  <c r="AA40" s="1"/>
  <c r="G41" s="1"/>
  <c r="H15" i="1" s="1"/>
  <c r="C18" i="12"/>
  <c r="S40"/>
  <c r="D19"/>
  <c r="V40"/>
  <c r="AB37"/>
  <c r="Q18"/>
  <c r="S19"/>
  <c r="B40"/>
  <c r="C14" i="1" s="1"/>
  <c r="C37" i="12"/>
  <c r="U161" i="11"/>
  <c r="V12" i="1" s="1"/>
  <c r="Y161" i="11"/>
  <c r="Z12" i="1" s="1"/>
  <c r="S161" i="11"/>
  <c r="T12" i="1" s="1"/>
  <c r="Q161" i="8"/>
  <c r="I161" i="11"/>
  <c r="V161"/>
  <c r="W12" i="1" s="1"/>
  <c r="T161" i="11"/>
  <c r="U12" i="1" s="1"/>
  <c r="X161" i="11"/>
  <c r="Y12" i="1" s="1"/>
  <c r="O161" i="11"/>
  <c r="P12" i="1" s="1"/>
  <c r="R161" i="11"/>
  <c r="S12" i="1" s="1"/>
  <c r="AB18" i="11"/>
  <c r="T19" s="1"/>
  <c r="H161"/>
  <c r="I12" i="1" s="1"/>
  <c r="AB158" i="11"/>
  <c r="V159" s="1"/>
  <c r="C158"/>
  <c r="AA158"/>
  <c r="D159" s="1"/>
  <c r="J161"/>
  <c r="K12" i="1" s="1"/>
  <c r="N161" i="11"/>
  <c r="O12" i="1" s="1"/>
  <c r="Q119" i="2"/>
  <c r="Q155" i="10"/>
  <c r="C155"/>
  <c r="T10" i="1"/>
  <c r="V10"/>
  <c r="Z10"/>
  <c r="H10"/>
  <c r="U10"/>
  <c r="Y10"/>
  <c r="P10"/>
  <c r="O10"/>
  <c r="Q20" i="10"/>
  <c r="M10" i="1"/>
  <c r="N10"/>
  <c r="AB20" i="10"/>
  <c r="V21" s="1"/>
  <c r="C161" i="8"/>
  <c r="K8" i="1"/>
  <c r="AA18" i="11"/>
  <c r="J19" s="1"/>
  <c r="C18"/>
  <c r="Q18"/>
  <c r="Q158"/>
  <c r="B161"/>
  <c r="C12" i="1" s="1"/>
  <c r="G161" i="11"/>
  <c r="H12" i="1" s="1"/>
  <c r="K161" i="11"/>
  <c r="L12" i="1" s="1"/>
  <c r="W161" i="11"/>
  <c r="X12" i="1" s="1"/>
  <c r="F161" i="11"/>
  <c r="G12" i="1" s="1"/>
  <c r="E161" i="11"/>
  <c r="F12" i="1" s="1"/>
  <c r="M161" i="11"/>
  <c r="N12" i="1" s="1"/>
  <c r="P161" i="11"/>
  <c r="Q12" i="1" s="1"/>
  <c r="D161" i="11"/>
  <c r="E12" i="1" s="1"/>
  <c r="L161" i="11"/>
  <c r="M12" i="1" s="1"/>
  <c r="J12"/>
  <c r="R123" i="2"/>
  <c r="D123"/>
  <c r="C122"/>
  <c r="C119"/>
  <c r="E120"/>
  <c r="I120"/>
  <c r="R120"/>
  <c r="V120"/>
  <c r="U122"/>
  <c r="U123" s="1"/>
  <c r="Y122"/>
  <c r="Y123" s="1"/>
  <c r="D120"/>
  <c r="H120"/>
  <c r="O120"/>
  <c r="P122"/>
  <c r="T122"/>
  <c r="T123" s="1"/>
  <c r="X122"/>
  <c r="X123" s="1"/>
  <c r="G120"/>
  <c r="K120"/>
  <c r="S122"/>
  <c r="S123" s="1"/>
  <c r="W122"/>
  <c r="W123" s="1"/>
  <c r="F120"/>
  <c r="J120"/>
  <c r="X10" i="1"/>
  <c r="X11"/>
  <c r="U11"/>
  <c r="V11"/>
  <c r="R21" i="10"/>
  <c r="S10" i="1"/>
  <c r="AA20" i="10"/>
  <c r="E21" s="1"/>
  <c r="L10" i="1"/>
  <c r="R10"/>
  <c r="Z11"/>
  <c r="F10"/>
  <c r="E10"/>
  <c r="K10"/>
  <c r="L11"/>
  <c r="Q10"/>
  <c r="G10"/>
  <c r="I10"/>
  <c r="S11"/>
  <c r="Y11"/>
  <c r="T11"/>
  <c r="C20" i="10"/>
  <c r="C10" i="1"/>
  <c r="D10"/>
  <c r="P8"/>
  <c r="U8"/>
  <c r="Y8"/>
  <c r="T8"/>
  <c r="X8"/>
  <c r="I8"/>
  <c r="W8"/>
  <c r="G8"/>
  <c r="C8"/>
  <c r="Q12" i="8"/>
  <c r="AB12"/>
  <c r="R13" s="1"/>
  <c r="Z8" i="1"/>
  <c r="N8"/>
  <c r="Q8"/>
  <c r="H8"/>
  <c r="AA12" i="8"/>
  <c r="J13" s="1"/>
  <c r="F8" i="1"/>
  <c r="M8"/>
  <c r="V8"/>
  <c r="O8"/>
  <c r="C12" i="8"/>
  <c r="P6" i="1"/>
  <c r="H6"/>
  <c r="U6"/>
  <c r="C6"/>
  <c r="L6"/>
  <c r="I6"/>
  <c r="N6"/>
  <c r="V34" i="2"/>
  <c r="K6" i="1"/>
  <c r="M6"/>
  <c r="G6"/>
  <c r="O6"/>
  <c r="S6"/>
  <c r="F6"/>
  <c r="J6"/>
  <c r="Q6"/>
  <c r="Z6"/>
  <c r="E6"/>
  <c r="C33" i="2"/>
  <c r="W34"/>
  <c r="S34"/>
  <c r="Y34"/>
  <c r="R34"/>
  <c r="T6" i="1"/>
  <c r="G17" l="1"/>
  <c r="F17"/>
  <c r="L17"/>
  <c r="I17"/>
  <c r="E17"/>
  <c r="H17"/>
  <c r="K17"/>
  <c r="T17"/>
  <c r="T16"/>
  <c r="R16"/>
  <c r="G16"/>
  <c r="G20" s="1"/>
  <c r="D16"/>
  <c r="J17"/>
  <c r="G38" i="12"/>
  <c r="I38"/>
  <c r="E38"/>
  <c r="K38"/>
  <c r="J38"/>
  <c r="H38"/>
  <c r="K19"/>
  <c r="G19"/>
  <c r="I19"/>
  <c r="F19"/>
  <c r="E19"/>
  <c r="J41"/>
  <c r="K15" i="1" s="1"/>
  <c r="H19" i="12"/>
  <c r="J19"/>
  <c r="V38"/>
  <c r="X38"/>
  <c r="R38"/>
  <c r="U38"/>
  <c r="Y38"/>
  <c r="T38"/>
  <c r="Z38"/>
  <c r="T14" i="1"/>
  <c r="X14"/>
  <c r="X20" s="1"/>
  <c r="W14"/>
  <c r="G14"/>
  <c r="F41" i="12"/>
  <c r="G15" i="1" s="1"/>
  <c r="S38" i="12"/>
  <c r="AB40"/>
  <c r="S41" s="1"/>
  <c r="T15" i="1" s="1"/>
  <c r="K41" i="12"/>
  <c r="L15" i="1" s="1"/>
  <c r="Q40" i="12"/>
  <c r="R14" i="1" s="1"/>
  <c r="W38" i="12"/>
  <c r="E41"/>
  <c r="F15" i="1" s="1"/>
  <c r="H41" i="12"/>
  <c r="I15" i="1" s="1"/>
  <c r="I41" i="12"/>
  <c r="J15" i="1" s="1"/>
  <c r="D41" i="12"/>
  <c r="E15" i="1" s="1"/>
  <c r="C40" i="12"/>
  <c r="D14" i="1" s="1"/>
  <c r="V20"/>
  <c r="I159" i="11"/>
  <c r="S19"/>
  <c r="V19"/>
  <c r="X19"/>
  <c r="H159"/>
  <c r="AB161"/>
  <c r="S162" s="1"/>
  <c r="T13" i="1" s="1"/>
  <c r="G159" i="11"/>
  <c r="D19"/>
  <c r="R159"/>
  <c r="I19"/>
  <c r="G19"/>
  <c r="E159"/>
  <c r="U19"/>
  <c r="R19"/>
  <c r="E19"/>
  <c r="K159"/>
  <c r="X159"/>
  <c r="Y19"/>
  <c r="F19"/>
  <c r="C161"/>
  <c r="D12" i="1" s="1"/>
  <c r="T159" i="11"/>
  <c r="U159"/>
  <c r="W159"/>
  <c r="Z159"/>
  <c r="S159"/>
  <c r="J159"/>
  <c r="AA161"/>
  <c r="K162" s="1"/>
  <c r="L13" i="1" s="1"/>
  <c r="Y159" i="11"/>
  <c r="W19"/>
  <c r="K19"/>
  <c r="F159"/>
  <c r="Y20" i="1"/>
  <c r="J10"/>
  <c r="W21" i="10"/>
  <c r="U21"/>
  <c r="Y21"/>
  <c r="X21"/>
  <c r="S21"/>
  <c r="T21"/>
  <c r="S8" i="1"/>
  <c r="S20" s="1"/>
  <c r="AB29" i="8"/>
  <c r="AA29"/>
  <c r="H19" i="11"/>
  <c r="Q161"/>
  <c r="R12" i="1" s="1"/>
  <c r="Q122" i="2"/>
  <c r="W10" i="1"/>
  <c r="W11"/>
  <c r="G21" i="10"/>
  <c r="K21"/>
  <c r="I21"/>
  <c r="F21"/>
  <c r="J21"/>
  <c r="D21"/>
  <c r="H21"/>
  <c r="K20" i="1"/>
  <c r="J11"/>
  <c r="H11"/>
  <c r="I11"/>
  <c r="K11"/>
  <c r="F11"/>
  <c r="E11"/>
  <c r="G11"/>
  <c r="I20"/>
  <c r="U20"/>
  <c r="P20"/>
  <c r="W13" i="8"/>
  <c r="Q20" i="1"/>
  <c r="C20"/>
  <c r="X13" i="8"/>
  <c r="V13"/>
  <c r="H20" i="1"/>
  <c r="S13" i="8"/>
  <c r="N20" i="1"/>
  <c r="Y13" i="8"/>
  <c r="T13"/>
  <c r="U13"/>
  <c r="R8" i="1"/>
  <c r="K13" i="8"/>
  <c r="O20" i="1"/>
  <c r="E13" i="8"/>
  <c r="F13"/>
  <c r="H13"/>
  <c r="G13"/>
  <c r="M20" i="1"/>
  <c r="I13" i="8"/>
  <c r="D13"/>
  <c r="Z20" i="1"/>
  <c r="J8"/>
  <c r="L8"/>
  <c r="L20" s="1"/>
  <c r="E8"/>
  <c r="D8" s="1"/>
  <c r="L9"/>
  <c r="U34" i="2"/>
  <c r="T34"/>
  <c r="S7" i="1"/>
  <c r="X34" i="2"/>
  <c r="E7" i="1"/>
  <c r="D6"/>
  <c r="F20"/>
  <c r="R6"/>
  <c r="Y7"/>
  <c r="W7"/>
  <c r="G34" i="2"/>
  <c r="K34"/>
  <c r="D34"/>
  <c r="E34"/>
  <c r="F34"/>
  <c r="J34"/>
  <c r="I34"/>
  <c r="H34"/>
  <c r="K7" i="1"/>
  <c r="G7"/>
  <c r="J7"/>
  <c r="J20" l="1"/>
  <c r="T20"/>
  <c r="R20" s="1"/>
  <c r="Z17"/>
  <c r="U17"/>
  <c r="Y17"/>
  <c r="V17"/>
  <c r="S17"/>
  <c r="X17"/>
  <c r="W17"/>
  <c r="W20"/>
  <c r="V41" i="12"/>
  <c r="W15" i="1" s="1"/>
  <c r="T41" i="12"/>
  <c r="U15" i="1" s="1"/>
  <c r="X41" i="12"/>
  <c r="Y15" i="1" s="1"/>
  <c r="U41" i="12"/>
  <c r="V15" i="1" s="1"/>
  <c r="R41" i="12"/>
  <c r="S15" i="1" s="1"/>
  <c r="Y41" i="12"/>
  <c r="Z15" i="1" s="1"/>
  <c r="W41" i="12"/>
  <c r="X15" i="1" s="1"/>
  <c r="T162" i="11"/>
  <c r="U13" i="1" s="1"/>
  <c r="Y162" i="11"/>
  <c r="Z13" i="1" s="1"/>
  <c r="U162" i="11"/>
  <c r="V13" i="1" s="1"/>
  <c r="X162" i="11"/>
  <c r="Y13" i="1" s="1"/>
  <c r="R162" i="11"/>
  <c r="S13" i="1" s="1"/>
  <c r="V162" i="11"/>
  <c r="W13" i="1" s="1"/>
  <c r="W162" i="11"/>
  <c r="X13" i="1" s="1"/>
  <c r="E162" i="11"/>
  <c r="F13" i="1" s="1"/>
  <c r="G162" i="11"/>
  <c r="H13" i="1" s="1"/>
  <c r="H162" i="11"/>
  <c r="I13" i="1" s="1"/>
  <c r="F162" i="11"/>
  <c r="G13" i="1" s="1"/>
  <c r="I162" i="11"/>
  <c r="J13" i="1" s="1"/>
  <c r="J162" i="11"/>
  <c r="K13" i="1" s="1"/>
  <c r="D162" i="11"/>
  <c r="E13" i="1" s="1"/>
  <c r="Y9"/>
  <c r="Z9"/>
  <c r="U9"/>
  <c r="X9"/>
  <c r="S9"/>
  <c r="V9"/>
  <c r="W9"/>
  <c r="T9"/>
  <c r="E9"/>
  <c r="E20"/>
  <c r="F21" s="1"/>
  <c r="I9"/>
  <c r="H9"/>
  <c r="K9"/>
  <c r="G9"/>
  <c r="F9"/>
  <c r="J9"/>
  <c r="Z7"/>
  <c r="V7"/>
  <c r="X7"/>
  <c r="U7"/>
  <c r="H7"/>
  <c r="T7"/>
  <c r="I7"/>
  <c r="F7"/>
  <c r="L7"/>
  <c r="AC20" l="1"/>
  <c r="AE20"/>
  <c r="Y21" s="1"/>
  <c r="AD20"/>
  <c r="L21" s="1"/>
  <c r="D20"/>
  <c r="AB20"/>
  <c r="G21" s="1"/>
  <c r="E21" s="1"/>
  <c r="Z21" l="1"/>
  <c r="S21"/>
  <c r="X21"/>
  <c r="W21"/>
  <c r="U21"/>
  <c r="T21"/>
  <c r="V21"/>
  <c r="J21"/>
  <c r="H21"/>
  <c r="I21"/>
  <c r="K21"/>
  <c r="V18" i="18"/>
  <c r="X18"/>
  <c r="AC18"/>
  <c r="W18"/>
  <c r="Y18"/>
  <c r="Z18"/>
  <c r="L18"/>
  <c r="J18"/>
  <c r="N18"/>
  <c r="K18"/>
  <c r="I18"/>
  <c r="M18"/>
  <c r="O18"/>
  <c r="AB18"/>
  <c r="AA18"/>
  <c r="H18"/>
</calcChain>
</file>

<file path=xl/sharedStrings.xml><?xml version="1.0" encoding="utf-8"?>
<sst xmlns="http://schemas.openxmlformats.org/spreadsheetml/2006/main" count="2807" uniqueCount="714">
  <si>
    <t>الطرقات</t>
  </si>
  <si>
    <t xml:space="preserve">الطول </t>
  </si>
  <si>
    <t>العرض</t>
  </si>
  <si>
    <t>جيدة</t>
  </si>
  <si>
    <t>متوسطة</t>
  </si>
  <si>
    <t>رديئة</t>
  </si>
  <si>
    <t>غير معبد</t>
  </si>
  <si>
    <t xml:space="preserve">Bicouche </t>
  </si>
  <si>
    <t>Tricouche</t>
  </si>
  <si>
    <t>Enrobé</t>
  </si>
  <si>
    <t>Béton</t>
  </si>
  <si>
    <t xml:space="preserve">طول </t>
  </si>
  <si>
    <t>نوعية</t>
  </si>
  <si>
    <t>طول</t>
  </si>
  <si>
    <t>التعبيد</t>
  </si>
  <si>
    <t>الأرصفة</t>
  </si>
  <si>
    <t>النوعية</t>
  </si>
  <si>
    <t>مجاري المياه</t>
  </si>
  <si>
    <t>الحالة</t>
  </si>
  <si>
    <t>غير مرصف</t>
  </si>
  <si>
    <t>Bicouche carrelage</t>
  </si>
  <si>
    <t>Pavés</t>
  </si>
  <si>
    <t>Autre</t>
  </si>
  <si>
    <t>أنموذج عدد1</t>
  </si>
  <si>
    <t>مجموع الطرقات الرئيسية</t>
  </si>
  <si>
    <t>الطرقات الفرعية</t>
  </si>
  <si>
    <t>مجموع الطرقات الفرعية</t>
  </si>
  <si>
    <t>المجموع العام</t>
  </si>
  <si>
    <r>
      <t>(1)</t>
    </r>
    <r>
      <rPr>
        <sz val="10"/>
        <color indexed="8"/>
        <rFont val="Simplified Arabic"/>
        <family val="1"/>
      </rPr>
      <t xml:space="preserve"> اعتماد التقسيم المجالي حسب ما هو مبين بالفقرة 4 من الدليل الفني مع إرفاق الجذاذة بمستخرج من مثال التهيئة العمرانية مبين به حدود المنطقة وطرقاته الرئيسية والفرعية</t>
    </r>
  </si>
  <si>
    <t>(2) توضيح المساحة للحالات التالية : جيدة : حالة لا تستوجب التدخل / متوسطة : تستوجب صيانة جزئية (مثال إعادة طبقة السير أو صيانة جزئية للحفر) / رديئة : تستوجب إعادة كلية لطبقة السير وطبقات الأسس</t>
  </si>
  <si>
    <t>(3) نوعية التعبيد : غير معبد (تربة) bicouche – tricouche – Enrobé - Béton</t>
  </si>
  <si>
    <t xml:space="preserve">(4) التنصيص على طول الحواشي </t>
  </si>
  <si>
    <r>
      <t>(5)</t>
    </r>
    <r>
      <rPr>
        <sz val="10"/>
        <color indexed="8"/>
        <rFont val="Simplified Arabic"/>
        <family val="1"/>
      </rPr>
      <t xml:space="preserve"> الطرقات المرقمة لا يشملها التدخل ويقع النظر في شأنها مع مصالح وزارة التجهيز </t>
    </r>
  </si>
  <si>
    <t>(6) ذكر المفترقات التي تستوجب التهيئة وذلك على مستوى الطرقات التي تشهد كثافة مرورية</t>
  </si>
  <si>
    <r>
      <t>المفترقات</t>
    </r>
    <r>
      <rPr>
        <b/>
        <sz val="11"/>
        <color indexed="8"/>
        <rFont val="Simplified Arabic"/>
        <family val="1"/>
      </rPr>
      <t></t>
    </r>
  </si>
  <si>
    <r>
      <t>النوعية</t>
    </r>
    <r>
      <rPr>
        <b/>
        <sz val="11"/>
        <color indexed="8"/>
        <rFont val="Simplified Arabic"/>
        <family val="1"/>
      </rPr>
      <t></t>
    </r>
  </si>
  <si>
    <r>
      <t>الحواشي</t>
    </r>
    <r>
      <rPr>
        <b/>
        <sz val="11"/>
        <color indexed="8"/>
        <rFont val="Simplified Arabic"/>
        <family val="1"/>
      </rPr>
      <t></t>
    </r>
  </si>
  <si>
    <t>أنموذج عدد2</t>
  </si>
  <si>
    <t>المنطقة</t>
  </si>
  <si>
    <t xml:space="preserve">المعطيات </t>
  </si>
  <si>
    <t>النسبة</t>
  </si>
  <si>
    <t>النسبة العامة</t>
  </si>
  <si>
    <t xml:space="preserve">بطاقة تشخيص جملية لشبكة الطرقات </t>
  </si>
  <si>
    <r>
      <t xml:space="preserve"> الطرقات الرئيسة</t>
    </r>
    <r>
      <rPr>
        <b/>
        <sz val="11"/>
        <color indexed="8"/>
        <rFont val="Simplified Arabic"/>
        <family val="1"/>
      </rPr>
      <t>(5)</t>
    </r>
  </si>
  <si>
    <t>المساحة حسب الحالة(2)</t>
  </si>
  <si>
    <r>
      <t>النوعية</t>
    </r>
    <r>
      <rPr>
        <b/>
        <sz val="11"/>
        <color indexed="8"/>
        <rFont val="Simplified Arabic"/>
        <family val="1"/>
      </rPr>
      <t>(3)</t>
    </r>
  </si>
  <si>
    <r>
      <t>الحواشي</t>
    </r>
    <r>
      <rPr>
        <b/>
        <sz val="11"/>
        <color indexed="8"/>
        <rFont val="Simplified Arabic"/>
        <family val="1"/>
      </rPr>
      <t>(4)</t>
    </r>
  </si>
  <si>
    <r>
      <t>المفترقات</t>
    </r>
    <r>
      <rPr>
        <b/>
        <sz val="11"/>
        <color indexed="8"/>
        <rFont val="Simplified Arabic"/>
        <family val="1"/>
      </rPr>
      <t> (6)</t>
    </r>
  </si>
  <si>
    <t>المساحة حسب الحالة</t>
  </si>
  <si>
    <t>بطاقة تشخيص لشبكة الطرقات  بالمنطقة 1</t>
  </si>
  <si>
    <t>بطاقة تشخيص لشبكة الطرقات  بالمنطقة 2</t>
  </si>
  <si>
    <t>بطاقة تشخيص لشبكة الطرقات  بالمنطقة 3</t>
  </si>
  <si>
    <t>بطاقة تشخيص لشبكة الطرقات  بالمنطقة 5</t>
  </si>
  <si>
    <t>بطاقة تشخيص لشبكة الطرقات  بالمنطقة 6</t>
  </si>
  <si>
    <t>بطاقة تشخيص لشبكة الطرقات بالمنطقة 7</t>
  </si>
  <si>
    <t>المنطقة 1</t>
  </si>
  <si>
    <t>المنطقة 2</t>
  </si>
  <si>
    <t>المنطقة 3</t>
  </si>
  <si>
    <t>المنطقة 4</t>
  </si>
  <si>
    <t>المنطقة 5</t>
  </si>
  <si>
    <t>المنطقة 6</t>
  </si>
  <si>
    <t>المنطقة 7</t>
  </si>
  <si>
    <t xml:space="preserve">نهج محمد بيرم التونسي </t>
  </si>
  <si>
    <t>نهج زرياب</t>
  </si>
  <si>
    <t xml:space="preserve">نهج احمد شوقي </t>
  </si>
  <si>
    <t xml:space="preserve">نهج علي الدوعاجي </t>
  </si>
  <si>
    <t xml:space="preserve">نهج توفيق الحكيم </t>
  </si>
  <si>
    <t xml:space="preserve">نهج شاذلي خزندار </t>
  </si>
  <si>
    <t xml:space="preserve">نهج مصطفى خريف </t>
  </si>
  <si>
    <t xml:space="preserve">نهج عبد الرزاق كرباكة </t>
  </si>
  <si>
    <t xml:space="preserve">شارع شيخ محمود الباجي </t>
  </si>
  <si>
    <t xml:space="preserve">شارع حافظ ابراهيم </t>
  </si>
  <si>
    <t xml:space="preserve">شارع ابو القاسم الشابي </t>
  </si>
  <si>
    <t xml:space="preserve">شارع طه الحسين </t>
  </si>
  <si>
    <t xml:space="preserve">شارع ابن خلدون </t>
  </si>
  <si>
    <t>نهج الفل</t>
  </si>
  <si>
    <t xml:space="preserve">نهج العنبر </t>
  </si>
  <si>
    <t xml:space="preserve">نهج القرنفل </t>
  </si>
  <si>
    <t xml:space="preserve">نهج النسرين </t>
  </si>
  <si>
    <t xml:space="preserve">نهج البنفسج </t>
  </si>
  <si>
    <t xml:space="preserve">نهج الورد </t>
  </si>
  <si>
    <t>نهج النرجس</t>
  </si>
  <si>
    <t xml:space="preserve">شارع الطاهر الحداد </t>
  </si>
  <si>
    <t>نهج الزيزفون</t>
  </si>
  <si>
    <t xml:space="preserve">نهج السوسن </t>
  </si>
  <si>
    <t>نهج صفصاف</t>
  </si>
  <si>
    <t>نهج الصنوبر</t>
  </si>
  <si>
    <t>نهج الزيتونة</t>
  </si>
  <si>
    <t xml:space="preserve">نهج التوت </t>
  </si>
  <si>
    <t xml:space="preserve">نهج الزهور </t>
  </si>
  <si>
    <t xml:space="preserve">نهج الاقحوان </t>
  </si>
  <si>
    <t xml:space="preserve">نهج الدالية </t>
  </si>
  <si>
    <t xml:space="preserve">نهج الاجاص </t>
  </si>
  <si>
    <t xml:space="preserve">نهج السفرجل </t>
  </si>
  <si>
    <t xml:space="preserve">نهج التفاح </t>
  </si>
  <si>
    <t xml:space="preserve">شارع منجي سليم </t>
  </si>
  <si>
    <t xml:space="preserve">نهج المنصف باي </t>
  </si>
  <si>
    <t xml:space="preserve">نهج الامام سحنون </t>
  </si>
  <si>
    <t xml:space="preserve">نهج حبيب بوقطفة </t>
  </si>
  <si>
    <t xml:space="preserve">نهج طاهر ابن العاشور </t>
  </si>
  <si>
    <t xml:space="preserve">نهج الامام الغزالي </t>
  </si>
  <si>
    <t xml:space="preserve">نهج عبد العزيز العقربي </t>
  </si>
  <si>
    <t xml:space="preserve">نهج علي بن عياد </t>
  </si>
  <si>
    <t xml:space="preserve">نهج عبد الرزاق شرايبي </t>
  </si>
  <si>
    <t>نهج حسين بوزيان</t>
  </si>
  <si>
    <t xml:space="preserve">محمد علي الحامي </t>
  </si>
  <si>
    <t xml:space="preserve">نهج علي بلهوان </t>
  </si>
  <si>
    <t xml:space="preserve">نهج الهادي شاكر </t>
  </si>
  <si>
    <t xml:space="preserve">شارع فرحات حشاد </t>
  </si>
  <si>
    <t xml:space="preserve">نهج منجي بالي </t>
  </si>
  <si>
    <t xml:space="preserve">شارع الطيب المهيري </t>
  </si>
  <si>
    <t xml:space="preserve">نهج الهادي النويرة </t>
  </si>
  <si>
    <t xml:space="preserve">نهج الحاج محمد براهمي </t>
  </si>
  <si>
    <t xml:space="preserve">نهج حبي عاشور </t>
  </si>
  <si>
    <t xml:space="preserve">شارع محمد المرزوقي </t>
  </si>
  <si>
    <t>نهج الحبيب ثامر</t>
  </si>
  <si>
    <t xml:space="preserve">شارع شهداء </t>
  </si>
  <si>
    <t xml:space="preserve">نهج الهادي حفشة </t>
  </si>
  <si>
    <t xml:space="preserve">نهج خير الدين باشا </t>
  </si>
  <si>
    <t>نهج محمد بوزويتة</t>
  </si>
  <si>
    <t xml:space="preserve">نهج الطاهر صفر </t>
  </si>
  <si>
    <t xml:space="preserve">نهج علي بن غذاهم </t>
  </si>
  <si>
    <t xml:space="preserve">نهج بشير صفر </t>
  </si>
  <si>
    <t xml:space="preserve">نهج سعيد بوبكر </t>
  </si>
  <si>
    <t xml:space="preserve">نهج محمد الزغباني </t>
  </si>
  <si>
    <t xml:space="preserve">نهج الملازم محمد عزيز تاج </t>
  </si>
  <si>
    <t xml:space="preserve">نهج ابن منظور </t>
  </si>
  <si>
    <t xml:space="preserve">نهج أحمد التليلي </t>
  </si>
  <si>
    <t xml:space="preserve">شارع البحر الأبيض المتوسط </t>
  </si>
  <si>
    <t xml:space="preserve">شارع تونس </t>
  </si>
  <si>
    <t xml:space="preserve">شارع سيدي بن عروس </t>
  </si>
  <si>
    <t xml:space="preserve">نهج باجة </t>
  </si>
  <si>
    <t xml:space="preserve">نهج سليانة </t>
  </si>
  <si>
    <t xml:space="preserve">شارع الحرية </t>
  </si>
  <si>
    <t xml:space="preserve">نهج ساقية سيدي يوسف </t>
  </si>
  <si>
    <t>نهج غمراسن</t>
  </si>
  <si>
    <t>نهج تطاوين</t>
  </si>
  <si>
    <t xml:space="preserve">نهج مدنين </t>
  </si>
  <si>
    <t xml:space="preserve">نهج القطار </t>
  </si>
  <si>
    <t xml:space="preserve">نهج ام العرايس </t>
  </si>
  <si>
    <t xml:space="preserve">نهج المتلوي </t>
  </si>
  <si>
    <t>نهج صفاقس</t>
  </si>
  <si>
    <t xml:space="preserve">نهج تزارتة </t>
  </si>
  <si>
    <t xml:space="preserve">نهج رمادة </t>
  </si>
  <si>
    <t>شارع زغوان</t>
  </si>
  <si>
    <t xml:space="preserve">نهج جربة </t>
  </si>
  <si>
    <t xml:space="preserve">نهج الكاف </t>
  </si>
  <si>
    <t xml:space="preserve">شارع سيدي بوزيد </t>
  </si>
  <si>
    <t xml:space="preserve">شارع قفصة </t>
  </si>
  <si>
    <t>شارع القيروان</t>
  </si>
  <si>
    <t xml:space="preserve">نهج منزل تميم </t>
  </si>
  <si>
    <t>نهج دوز</t>
  </si>
  <si>
    <t>شارع القصرين</t>
  </si>
  <si>
    <t xml:space="preserve">نهج مطماطة </t>
  </si>
  <si>
    <t>نهج بن قردان</t>
  </si>
  <si>
    <t>شارع قابس</t>
  </si>
  <si>
    <t>نهج سبيطلة</t>
  </si>
  <si>
    <t xml:space="preserve">نهج حمام سوسة </t>
  </si>
  <si>
    <t xml:space="preserve">شارع سوسة </t>
  </si>
  <si>
    <t>نهج الزهرة</t>
  </si>
  <si>
    <t xml:space="preserve">شارع المهدية </t>
  </si>
  <si>
    <t>شارع بنزرت</t>
  </si>
  <si>
    <t xml:space="preserve">شارع قبلي </t>
  </si>
  <si>
    <t xml:space="preserve">شارع بن عرفة </t>
  </si>
  <si>
    <t>نهج ابن شرف</t>
  </si>
  <si>
    <t xml:space="preserve">نهج الياسمين </t>
  </si>
  <si>
    <t>نهج حمام الأنف</t>
  </si>
  <si>
    <t xml:space="preserve">نهج بلجيكيا </t>
  </si>
  <si>
    <t xml:space="preserve">نهج الدنمارك </t>
  </si>
  <si>
    <t xml:space="preserve">نهج النمسا </t>
  </si>
  <si>
    <t>نهج المانيا</t>
  </si>
  <si>
    <t xml:space="preserve">شارع ليون </t>
  </si>
  <si>
    <t xml:space="preserve">نهج مرسيليا </t>
  </si>
  <si>
    <t xml:space="preserve">نهج قرونبل </t>
  </si>
  <si>
    <t>نهج نيس</t>
  </si>
  <si>
    <t>نهج برلين</t>
  </si>
  <si>
    <t>نهج برام</t>
  </si>
  <si>
    <t xml:space="preserve">نهج همبورغ </t>
  </si>
  <si>
    <t xml:space="preserve">نهج زوريخ </t>
  </si>
  <si>
    <t>نهج جنيف</t>
  </si>
  <si>
    <t>نهج الشيلي</t>
  </si>
  <si>
    <t xml:space="preserve">نهج كولمبيا </t>
  </si>
  <si>
    <t xml:space="preserve">نهج الارجنتين </t>
  </si>
  <si>
    <t>نهج البرازيل</t>
  </si>
  <si>
    <t xml:space="preserve">نهج الولايات المتحدة الامريكية </t>
  </si>
  <si>
    <t>نهج كندا</t>
  </si>
  <si>
    <t>نهج الاورقواي</t>
  </si>
  <si>
    <t>نهج الكيبك</t>
  </si>
  <si>
    <t xml:space="preserve">نهج المكسيك </t>
  </si>
  <si>
    <t>نهج كوبا</t>
  </si>
  <si>
    <t>نهج سان فرانسيسكو</t>
  </si>
  <si>
    <t>نهج هايتي</t>
  </si>
  <si>
    <t>نهج فيلدلفيا</t>
  </si>
  <si>
    <t>نهج بوليفيا</t>
  </si>
  <si>
    <t>نهج الاكواتور</t>
  </si>
  <si>
    <t>نهج فينيزويلا</t>
  </si>
  <si>
    <t>نهج واشنطن</t>
  </si>
  <si>
    <t>نهج نيويورك</t>
  </si>
  <si>
    <t>نهج مونريال</t>
  </si>
  <si>
    <t>نهج ميامي</t>
  </si>
  <si>
    <t>شارع 14 جانفي 2011</t>
  </si>
  <si>
    <t>5،5</t>
  </si>
  <si>
    <t>نهج لوزان</t>
  </si>
  <si>
    <t xml:space="preserve">نهج روما </t>
  </si>
  <si>
    <t>نهج ميلانو</t>
  </si>
  <si>
    <t>نهج جنوة</t>
  </si>
  <si>
    <t>نهج فينيزيا</t>
  </si>
  <si>
    <t>نهج براغ</t>
  </si>
  <si>
    <t>نهج فرصوفيا</t>
  </si>
  <si>
    <t>نهج صوفيا</t>
  </si>
  <si>
    <t>نهج مدريد</t>
  </si>
  <si>
    <t>شارع برشلونة</t>
  </si>
  <si>
    <t>نهج موسكو</t>
  </si>
  <si>
    <t>نهج ستوكهولم</t>
  </si>
  <si>
    <t>نهج لندن</t>
  </si>
  <si>
    <t>نهج بوداباست</t>
  </si>
  <si>
    <t xml:space="preserve">نهج صقلية </t>
  </si>
  <si>
    <t>نهج امستردام</t>
  </si>
  <si>
    <t>نهج لشبونة</t>
  </si>
  <si>
    <t>نهج بروكسال</t>
  </si>
  <si>
    <t xml:space="preserve">نهج بلغاريا </t>
  </si>
  <si>
    <t xml:space="preserve">نهج بولونيا </t>
  </si>
  <si>
    <t>نهج رومانيا</t>
  </si>
  <si>
    <t>ˣ</t>
  </si>
  <si>
    <t>2ˣ1,5</t>
  </si>
  <si>
    <t>1,5</t>
  </si>
  <si>
    <t>1,5ˣ2</t>
  </si>
  <si>
    <t>2 ˣ 2</t>
  </si>
  <si>
    <t>2,5ˣ2</t>
  </si>
  <si>
    <t xml:space="preserve">نهج سويسرا </t>
  </si>
  <si>
    <t xml:space="preserve">نهج البرتغال </t>
  </si>
  <si>
    <t xml:space="preserve">نهج هولاندا </t>
  </si>
  <si>
    <t xml:space="preserve">نهج النرويج </t>
  </si>
  <si>
    <t>شارع فرنسا</t>
  </si>
  <si>
    <t>نهج موناكو</t>
  </si>
  <si>
    <t>نهج مالطا</t>
  </si>
  <si>
    <t>نهج الكسمبورغ</t>
  </si>
  <si>
    <t xml:space="preserve">نهج ايزلاندا </t>
  </si>
  <si>
    <t>نهج ايطاليا</t>
  </si>
  <si>
    <t>نهج ايرلاندا</t>
  </si>
  <si>
    <t xml:space="preserve">نهج اليونان </t>
  </si>
  <si>
    <t xml:space="preserve">نهج السويد </t>
  </si>
  <si>
    <t>نهج بريطانيا</t>
  </si>
  <si>
    <t xml:space="preserve">نهج فيلندا </t>
  </si>
  <si>
    <t>نهج بارن</t>
  </si>
  <si>
    <t xml:space="preserve">نهج أزمير </t>
  </si>
  <si>
    <t>نهج فركفورت</t>
  </si>
  <si>
    <t xml:space="preserve">نهج كولونيا </t>
  </si>
  <si>
    <t xml:space="preserve">نهج أنقرة </t>
  </si>
  <si>
    <t xml:space="preserve">نهج اسطمبول </t>
  </si>
  <si>
    <t xml:space="preserve">نهج اثينا </t>
  </si>
  <si>
    <t>نهج لاهاي</t>
  </si>
  <si>
    <t xml:space="preserve">نهج ليفربول </t>
  </si>
  <si>
    <t xml:space="preserve">نهج بون </t>
  </si>
  <si>
    <t xml:space="preserve">نهج باريس </t>
  </si>
  <si>
    <t xml:space="preserve">نهج شاشان </t>
  </si>
  <si>
    <t xml:space="preserve">نهج طاجاكستان </t>
  </si>
  <si>
    <t xml:space="preserve">نهج اذربيجان </t>
  </si>
  <si>
    <t>نهج استونيا</t>
  </si>
  <si>
    <t xml:space="preserve">نهج ارمينيا </t>
  </si>
  <si>
    <t xml:space="preserve">نهج ليتوانيا </t>
  </si>
  <si>
    <t xml:space="preserve">نهج كازاخستان </t>
  </si>
  <si>
    <t xml:space="preserve">نهج اوكرانيا </t>
  </si>
  <si>
    <t xml:space="preserve">نهج جورجيا </t>
  </si>
  <si>
    <t xml:space="preserve">نهج روسيا </t>
  </si>
  <si>
    <t>نهج البوسنة</t>
  </si>
  <si>
    <t xml:space="preserve">نهج الفاتيكان </t>
  </si>
  <si>
    <t xml:space="preserve">نهج البانيا </t>
  </si>
  <si>
    <t xml:space="preserve">نهج قربص </t>
  </si>
  <si>
    <t xml:space="preserve">نهج تركيا </t>
  </si>
  <si>
    <t>5,5</t>
  </si>
  <si>
    <t>1،5</t>
  </si>
  <si>
    <t xml:space="preserve">نهج مجاز الباب </t>
  </si>
  <si>
    <t xml:space="preserve">نهج دقة </t>
  </si>
  <si>
    <t xml:space="preserve">نهج جرزونة </t>
  </si>
  <si>
    <t xml:space="preserve">نهج تكلسة </t>
  </si>
  <si>
    <t xml:space="preserve">نهج وادي ملاق </t>
  </si>
  <si>
    <t xml:space="preserve">نهج سد داود </t>
  </si>
  <si>
    <t xml:space="preserve">نهج منزل جميل </t>
  </si>
  <si>
    <t xml:space="preserve">نهج راس الجبل </t>
  </si>
  <si>
    <t xml:space="preserve">نهج تستور </t>
  </si>
  <si>
    <t xml:space="preserve">نهج منزل بورقيبة </t>
  </si>
  <si>
    <t xml:space="preserve">نهج دجلة </t>
  </si>
  <si>
    <t xml:space="preserve">نهج دهبل </t>
  </si>
  <si>
    <t xml:space="preserve">نهج السمرمر </t>
  </si>
  <si>
    <t xml:space="preserve">نهج الفرات </t>
  </si>
  <si>
    <t xml:space="preserve">نهج النيل </t>
  </si>
  <si>
    <t xml:space="preserve">شارع20 مارس </t>
  </si>
  <si>
    <t xml:space="preserve">نهج الوردانين </t>
  </si>
  <si>
    <t xml:space="preserve">نهج  بئر المشارقة </t>
  </si>
  <si>
    <t xml:space="preserve">نهج الجم </t>
  </si>
  <si>
    <t xml:space="preserve">نهج وادي كساب </t>
  </si>
  <si>
    <t xml:space="preserve">نهج سد سيدي سالم </t>
  </si>
  <si>
    <t xml:space="preserve">نهج قرنبالية </t>
  </si>
  <si>
    <t xml:space="preserve">نهج الهزار </t>
  </si>
  <si>
    <t xml:space="preserve">نهج الهذاب </t>
  </si>
  <si>
    <t xml:space="preserve">نهج منزل بوزلفة </t>
  </si>
  <si>
    <t xml:space="preserve">نهج الدرة </t>
  </si>
  <si>
    <t xml:space="preserve">نهج قربة </t>
  </si>
  <si>
    <t xml:space="preserve">نهج ساقية الزيت </t>
  </si>
  <si>
    <t xml:space="preserve">نهج الصمعة </t>
  </si>
  <si>
    <t xml:space="preserve">نهج ماجل العباس </t>
  </si>
  <si>
    <t xml:space="preserve">نهج البيطار </t>
  </si>
  <si>
    <t xml:space="preserve">نهج هرقلة </t>
  </si>
  <si>
    <t xml:space="preserve">شارع المكنين </t>
  </si>
  <si>
    <t xml:space="preserve">نهج صيادة </t>
  </si>
  <si>
    <t xml:space="preserve">نهج الناظور </t>
  </si>
  <si>
    <t>نهج الدهماني</t>
  </si>
  <si>
    <t xml:space="preserve">نهج تبرسق </t>
  </si>
  <si>
    <t xml:space="preserve">نهج القلعة الخصبة </t>
  </si>
  <si>
    <t xml:space="preserve">نهج سجنان </t>
  </si>
  <si>
    <t xml:space="preserve">شارع 13 اوت </t>
  </si>
  <si>
    <t xml:space="preserve">نهج تالة </t>
  </si>
  <si>
    <t xml:space="preserve">نهج سيدي سالم </t>
  </si>
  <si>
    <t xml:space="preserve">نهج حمام الغزاز </t>
  </si>
  <si>
    <t xml:space="preserve">نهج قليبية </t>
  </si>
  <si>
    <t xml:space="preserve">نهج منزل شاكر </t>
  </si>
  <si>
    <t xml:space="preserve">نهج طبرقة </t>
  </si>
  <si>
    <t>نهج الفحص</t>
  </si>
  <si>
    <t xml:space="preserve">شارع 25 جويلية </t>
  </si>
  <si>
    <t xml:space="preserve">نهج قصور الساف </t>
  </si>
  <si>
    <t xml:space="preserve">نهج بوفيشة </t>
  </si>
  <si>
    <t>نهج السنونو</t>
  </si>
  <si>
    <t xml:space="preserve">شارع البرهان </t>
  </si>
  <si>
    <t xml:space="preserve">نهج فريانة </t>
  </si>
  <si>
    <t xml:space="preserve">شارع السلوى </t>
  </si>
  <si>
    <t xml:space="preserve">نهج بني خلاد </t>
  </si>
  <si>
    <t xml:space="preserve">نهج سليمان </t>
  </si>
  <si>
    <t xml:space="preserve">نهج قصر هلال </t>
  </si>
  <si>
    <t xml:space="preserve">نهج جلمة </t>
  </si>
  <si>
    <t xml:space="preserve">نهج الرفراف </t>
  </si>
  <si>
    <t>نهج الشنني</t>
  </si>
  <si>
    <t xml:space="preserve">نهج الحامة </t>
  </si>
  <si>
    <t xml:space="preserve">نهج الشاروش </t>
  </si>
  <si>
    <t xml:space="preserve">نهج الاخيل </t>
  </si>
  <si>
    <t xml:space="preserve">نهج الانس </t>
  </si>
  <si>
    <t xml:space="preserve">نهج الباشاروش </t>
  </si>
  <si>
    <t xml:space="preserve">نهج النورس </t>
  </si>
  <si>
    <t>نهج الهدهد</t>
  </si>
  <si>
    <t xml:space="preserve">نهج الطوقاان </t>
  </si>
  <si>
    <t>نهج البوشار</t>
  </si>
  <si>
    <t>نهج البلبل</t>
  </si>
  <si>
    <t>نهج الرحمة</t>
  </si>
  <si>
    <t xml:space="preserve">نهج الباشق </t>
  </si>
  <si>
    <t>نهج البري</t>
  </si>
  <si>
    <t xml:space="preserve">نهج الكناري </t>
  </si>
  <si>
    <t>37,5</t>
  </si>
  <si>
    <t xml:space="preserve">نهج الكروان </t>
  </si>
  <si>
    <t xml:space="preserve">نهج الطاووس </t>
  </si>
  <si>
    <t>47,5</t>
  </si>
  <si>
    <t xml:space="preserve">نهج العندليب </t>
  </si>
  <si>
    <t>87,5</t>
  </si>
  <si>
    <t xml:space="preserve">نهج اليمامة </t>
  </si>
  <si>
    <t xml:space="preserve">نهج علي بن رضوان </t>
  </si>
  <si>
    <t xml:space="preserve">نهج سد سليانة </t>
  </si>
  <si>
    <t xml:space="preserve">نهج علي درغوث </t>
  </si>
  <si>
    <t xml:space="preserve">نهج سيدي داود </t>
  </si>
  <si>
    <t xml:space="preserve">نهج ابو الوفاء </t>
  </si>
  <si>
    <t xml:space="preserve">نهج حسين الجزيري </t>
  </si>
  <si>
    <t xml:space="preserve">نهج الحبارة </t>
  </si>
  <si>
    <t xml:space="preserve">نهج عمر ابن ربيعة </t>
  </si>
  <si>
    <t xml:space="preserve">نهج سد سيدي البراق </t>
  </si>
  <si>
    <t xml:space="preserve">نهج سد البركة </t>
  </si>
  <si>
    <t xml:space="preserve">نهج واد مجردة </t>
  </si>
  <si>
    <t xml:space="preserve">نهج الصرارة </t>
  </si>
  <si>
    <t>نهج سيدي سعد</t>
  </si>
  <si>
    <t xml:space="preserve">نهج العصفور </t>
  </si>
  <si>
    <t xml:space="preserve">نهج محمد الفزاري </t>
  </si>
  <si>
    <t xml:space="preserve">نهج البكري </t>
  </si>
  <si>
    <t xml:space="preserve">نهج طرفة بن عبد </t>
  </si>
  <si>
    <t xml:space="preserve">نهج واد الزرود </t>
  </si>
  <si>
    <t xml:space="preserve">نهج ابن العوام </t>
  </si>
  <si>
    <t xml:space="preserve">نهج بيرم التونسي </t>
  </si>
  <si>
    <t xml:space="preserve">نهج سيدي البراق </t>
  </si>
  <si>
    <t xml:space="preserve">نهج احمد امين </t>
  </si>
  <si>
    <t xml:space="preserve">نهج ابن رشيق مكرر </t>
  </si>
  <si>
    <t xml:space="preserve">نهج 10 ديسمبر </t>
  </si>
  <si>
    <t>نهج الخطاف</t>
  </si>
  <si>
    <t xml:space="preserve">نهج الورشان </t>
  </si>
  <si>
    <t xml:space="preserve">نهج ابو نصر </t>
  </si>
  <si>
    <t xml:space="preserve">نهج ابن الصوري </t>
  </si>
  <si>
    <t xml:space="preserve">نهج كمال الدين بن يونس </t>
  </si>
  <si>
    <t xml:space="preserve">نهج وادي الزرود </t>
  </si>
  <si>
    <t xml:space="preserve">نهج النعامة </t>
  </si>
  <si>
    <t>نهج العنبر</t>
  </si>
  <si>
    <t xml:space="preserve">نهج الباشا </t>
  </si>
  <si>
    <t xml:space="preserve">نهج الباز </t>
  </si>
  <si>
    <t xml:space="preserve">نهج العقاد </t>
  </si>
  <si>
    <t xml:space="preserve">نهج الرحمة </t>
  </si>
  <si>
    <t xml:space="preserve">نهج النسر </t>
  </si>
  <si>
    <t xml:space="preserve">نهج سد جومين </t>
  </si>
  <si>
    <t xml:space="preserve">نهج المسعودي </t>
  </si>
  <si>
    <t xml:space="preserve">نهج طه حسين </t>
  </si>
  <si>
    <t xml:space="preserve">نهج حمودة معالي </t>
  </si>
  <si>
    <t xml:space="preserve">نهج البلبل </t>
  </si>
  <si>
    <t xml:space="preserve">نهج وادي مرق اليل </t>
  </si>
  <si>
    <t xml:space="preserve">نهج ابن ابي ضياف </t>
  </si>
  <si>
    <t xml:space="preserve">نهج الحمامة </t>
  </si>
  <si>
    <t xml:space="preserve">نهج اسبانيا </t>
  </si>
  <si>
    <t xml:space="preserve">نهج المجر </t>
  </si>
  <si>
    <t xml:space="preserve">نهج عمر ابن العاص </t>
  </si>
  <si>
    <t xml:space="preserve">نهج ابن الجراح </t>
  </si>
  <si>
    <t xml:space="preserve">نهج أبو موسى الأشعري </t>
  </si>
  <si>
    <t xml:space="preserve">نهج انس ابن العوام </t>
  </si>
  <si>
    <t xml:space="preserve">نهج ابو بكر الصديق </t>
  </si>
  <si>
    <t xml:space="preserve">نهج عمر ابن أبي طالب </t>
  </si>
  <si>
    <t xml:space="preserve">نهج حمزة </t>
  </si>
  <si>
    <t xml:space="preserve">نهج عمر ابن الخطاب </t>
  </si>
  <si>
    <t xml:space="preserve">نهج بلال </t>
  </si>
  <si>
    <t xml:space="preserve">نهج خالد ابن الوليد </t>
  </si>
  <si>
    <t xml:space="preserve">نهج عثمان ابن عفان </t>
  </si>
  <si>
    <t xml:space="preserve">نهج زبير ابن العوام </t>
  </si>
  <si>
    <t xml:space="preserve">نهج العراق </t>
  </si>
  <si>
    <t xml:space="preserve">نهج الامارات العربية المتحدة </t>
  </si>
  <si>
    <t xml:space="preserve">شارع المدينة المنورة </t>
  </si>
  <si>
    <t xml:space="preserve">نهج مصر </t>
  </si>
  <si>
    <t xml:space="preserve">شارع افريقية </t>
  </si>
  <si>
    <t xml:space="preserve">نهج السودان </t>
  </si>
  <si>
    <t xml:space="preserve">نهج قطر </t>
  </si>
  <si>
    <t xml:space="preserve">نهج المملكة العربية السعودية </t>
  </si>
  <si>
    <t xml:space="preserve">نهج اليمن </t>
  </si>
  <si>
    <t xml:space="preserve">نهج وهران </t>
  </si>
  <si>
    <t xml:space="preserve">نهج قسنطينة </t>
  </si>
  <si>
    <t xml:space="preserve">نهج عنابة </t>
  </si>
  <si>
    <t xml:space="preserve">نهج ديجوبوتي </t>
  </si>
  <si>
    <t xml:space="preserve">نهج البصرة </t>
  </si>
  <si>
    <t xml:space="preserve">نهج الدوحة </t>
  </si>
  <si>
    <t xml:space="preserve">نهج موريطانيا </t>
  </si>
  <si>
    <t xml:space="preserve">نهج الكويت </t>
  </si>
  <si>
    <t xml:space="preserve">نهج سوريا </t>
  </si>
  <si>
    <t xml:space="preserve">نهج لبنان </t>
  </si>
  <si>
    <t xml:space="preserve">نهج الدار البيضاء </t>
  </si>
  <si>
    <t xml:space="preserve">نهج نواق الشط </t>
  </si>
  <si>
    <t xml:space="preserve">نهج بنغازي </t>
  </si>
  <si>
    <t xml:space="preserve">نهج المغرب </t>
  </si>
  <si>
    <t xml:space="preserve">نهج القاهرة </t>
  </si>
  <si>
    <t>شارع الحرمين الشريفين</t>
  </si>
  <si>
    <t xml:space="preserve">نهج غرناطة </t>
  </si>
  <si>
    <t>نهج أغادير</t>
  </si>
  <si>
    <t xml:space="preserve">نهج اشبيلية </t>
  </si>
  <si>
    <t xml:space="preserve">نهج اسكندرية </t>
  </si>
  <si>
    <t xml:space="preserve">نهج قرطبة </t>
  </si>
  <si>
    <t xml:space="preserve">نهج دجيبوتي </t>
  </si>
  <si>
    <t xml:space="preserve">نهج جدة </t>
  </si>
  <si>
    <t xml:space="preserve">نهج عاصمة الجزائر </t>
  </si>
  <si>
    <t xml:space="preserve">نهج مراكش </t>
  </si>
  <si>
    <t>المروج 4</t>
  </si>
  <si>
    <t>نهج طرابلس</t>
  </si>
  <si>
    <t xml:space="preserve">نهج عمان </t>
  </si>
  <si>
    <t xml:space="preserve">نهج بيروت </t>
  </si>
  <si>
    <t>شارع مكة المكرمة</t>
  </si>
  <si>
    <t xml:space="preserve">نهج عدن   </t>
  </si>
  <si>
    <t>نهج يثرب</t>
  </si>
  <si>
    <t xml:space="preserve">نهج ليبيا </t>
  </si>
  <si>
    <t>نهج البحرين</t>
  </si>
  <si>
    <t xml:space="preserve">نهج فلسطين </t>
  </si>
  <si>
    <t xml:space="preserve">نهج الأردن </t>
  </si>
  <si>
    <t xml:space="preserve">نهج جزيرة جربة </t>
  </si>
  <si>
    <t xml:space="preserve">نهج جزيرة قرقنة </t>
  </si>
  <si>
    <t xml:space="preserve">نهج جزيرة زمبرة </t>
  </si>
  <si>
    <t>نهج جزيرة مالطا</t>
  </si>
  <si>
    <t xml:space="preserve">نهج جزيرة صقلية </t>
  </si>
  <si>
    <t xml:space="preserve">نهج جزيرة سردينيا </t>
  </si>
  <si>
    <t>نهج جزيرة كستريكا</t>
  </si>
  <si>
    <t xml:space="preserve">نهج سقطري </t>
  </si>
  <si>
    <t xml:space="preserve">نهج جزيرة  البليار </t>
  </si>
  <si>
    <t xml:space="preserve">نهج جزيرة  قبرص </t>
  </si>
  <si>
    <t xml:space="preserve">نهج جزيرة الكريب </t>
  </si>
  <si>
    <t xml:space="preserve">نهج جزيرة ميورقة </t>
  </si>
  <si>
    <t xml:space="preserve">نهج جزيرة الفلبين </t>
  </si>
  <si>
    <t xml:space="preserve">نهج جزيرة فرموزة </t>
  </si>
  <si>
    <t xml:space="preserve">نهج جزيرة كوريا </t>
  </si>
  <si>
    <t xml:space="preserve">نهج جزيرة اليابان </t>
  </si>
  <si>
    <t xml:space="preserve">نهج جزيرة كوبا </t>
  </si>
  <si>
    <t xml:space="preserve">نهج جزيرة الهاواي </t>
  </si>
  <si>
    <t xml:space="preserve">نهج جزيرة ايزلندا </t>
  </si>
  <si>
    <t xml:space="preserve">نهج جزيرة الفيتجي </t>
  </si>
  <si>
    <t xml:space="preserve">نهج جزيرة الانتبل </t>
  </si>
  <si>
    <t xml:space="preserve">جزر الكانري </t>
  </si>
  <si>
    <t xml:space="preserve">جزر القمر </t>
  </si>
  <si>
    <t xml:space="preserve">جزر مداقشقر </t>
  </si>
  <si>
    <t xml:space="preserve">جزر اندونيسيا </t>
  </si>
  <si>
    <t xml:space="preserve">جزر اسكاندا </t>
  </si>
  <si>
    <t xml:space="preserve">جزر موريس </t>
  </si>
  <si>
    <t>المروج 1</t>
  </si>
  <si>
    <t xml:space="preserve">شارع الجزائر </t>
  </si>
  <si>
    <t xml:space="preserve">نهج المنامة </t>
  </si>
  <si>
    <t>حي حشاد</t>
  </si>
  <si>
    <t xml:space="preserve">نهج بدون اسم </t>
  </si>
  <si>
    <t xml:space="preserve">بدون اسم </t>
  </si>
  <si>
    <t>ال</t>
  </si>
  <si>
    <t>المروج 5</t>
  </si>
  <si>
    <t>نهج محمد الماطري</t>
  </si>
  <si>
    <t>نهج محمد علي بن غذاهم</t>
  </si>
  <si>
    <t xml:space="preserve">شارع أحمد التليلي </t>
  </si>
  <si>
    <t xml:space="preserve">نهج المنجي سليم </t>
  </si>
  <si>
    <t xml:space="preserve">نهج حسين بوزيان </t>
  </si>
  <si>
    <t>نهج 1</t>
  </si>
  <si>
    <t>نهج 2</t>
  </si>
  <si>
    <t xml:space="preserve">نهج 3 </t>
  </si>
  <si>
    <t>نهج 4</t>
  </si>
  <si>
    <t>نهج 5</t>
  </si>
  <si>
    <t>نهج 6</t>
  </si>
  <si>
    <t>نهج 7</t>
  </si>
  <si>
    <t>نهج 8</t>
  </si>
  <si>
    <t xml:space="preserve">حي العجبوني </t>
  </si>
  <si>
    <t xml:space="preserve">نهج الهدهد </t>
  </si>
  <si>
    <t xml:space="preserve">نهج الحجل </t>
  </si>
  <si>
    <t xml:space="preserve">نهج الاوز </t>
  </si>
  <si>
    <t xml:space="preserve">نهج السمان </t>
  </si>
  <si>
    <t xml:space="preserve">نهج النحام </t>
  </si>
  <si>
    <t xml:space="preserve">نهج العنقاء </t>
  </si>
  <si>
    <t xml:space="preserve">نهج الصقر </t>
  </si>
  <si>
    <t xml:space="preserve">نهج البط </t>
  </si>
  <si>
    <t xml:space="preserve">نهج الببغاء </t>
  </si>
  <si>
    <t>نهج اللقلق</t>
  </si>
  <si>
    <t>نهج الجرجس</t>
  </si>
  <si>
    <t xml:space="preserve">نهج الحسون </t>
  </si>
  <si>
    <t>نهج البجع</t>
  </si>
  <si>
    <t>حي المزوغي 1</t>
  </si>
  <si>
    <t>المروج 3</t>
  </si>
  <si>
    <t xml:space="preserve">نهج المحبة </t>
  </si>
  <si>
    <t xml:space="preserve">نهج الوئام </t>
  </si>
  <si>
    <t xml:space="preserve">نهج الاخاء </t>
  </si>
  <si>
    <t xml:space="preserve">نهج الصداقة </t>
  </si>
  <si>
    <t xml:space="preserve">نهج السلم </t>
  </si>
  <si>
    <t xml:space="preserve">نهج الحلم </t>
  </si>
  <si>
    <t xml:space="preserve">نهج الحكمة </t>
  </si>
  <si>
    <t xml:space="preserve">نهج الهناء </t>
  </si>
  <si>
    <t xml:space="preserve">نهج غصن الزيتون </t>
  </si>
  <si>
    <t xml:space="preserve">نهج الرجاء </t>
  </si>
  <si>
    <t xml:space="preserve">نهج الغفران </t>
  </si>
  <si>
    <t xml:space="preserve">نهج الحمام </t>
  </si>
  <si>
    <t>نهج التسامح</t>
  </si>
  <si>
    <t>نهج الوفاء</t>
  </si>
  <si>
    <t>نهج التعاون</t>
  </si>
  <si>
    <t xml:space="preserve">نهج العدالة </t>
  </si>
  <si>
    <t xml:space="preserve">نهج المثابرة </t>
  </si>
  <si>
    <t xml:space="preserve">نهج الامان </t>
  </si>
  <si>
    <t xml:space="preserve">نهج قنيطرة </t>
  </si>
  <si>
    <t xml:space="preserve">نهج وجدة </t>
  </si>
  <si>
    <t xml:space="preserve">نهج صور </t>
  </si>
  <si>
    <t xml:space="preserve">نهج حلب </t>
  </si>
  <si>
    <t xml:space="preserve">نهج مكناس </t>
  </si>
  <si>
    <t xml:space="preserve">نهج عيون </t>
  </si>
  <si>
    <t xml:space="preserve">نهج زويرات </t>
  </si>
  <si>
    <t xml:space="preserve">نهج خليل </t>
  </si>
  <si>
    <t xml:space="preserve">نهج بورسعيد </t>
  </si>
  <si>
    <t xml:space="preserve">نهج اسوان </t>
  </si>
  <si>
    <t xml:space="preserve">نهج بلعبك </t>
  </si>
  <si>
    <t xml:space="preserve">نهج صيدة </t>
  </si>
  <si>
    <t xml:space="preserve">نهج اسماعلية </t>
  </si>
  <si>
    <t xml:space="preserve">نهج أبي هريرة </t>
  </si>
  <si>
    <t xml:space="preserve">نهج الامام ملك </t>
  </si>
  <si>
    <t xml:space="preserve">نهج الامام الشافعي </t>
  </si>
  <si>
    <t xml:space="preserve">نهج الامام بصيري </t>
  </si>
  <si>
    <t xml:space="preserve">نهج الخوارزمي </t>
  </si>
  <si>
    <t xml:space="preserve">نهج أبي لبابة الأنصاري </t>
  </si>
  <si>
    <t xml:space="preserve">نهج محمد القماطي </t>
  </si>
  <si>
    <t xml:space="preserve">نهج ابي الحسن الشاذلي </t>
  </si>
  <si>
    <t xml:space="preserve">نهج زهير السافي </t>
  </si>
  <si>
    <t xml:space="preserve">نهج قاضي عياض </t>
  </si>
  <si>
    <t>نهج عزيزة عثمانة</t>
  </si>
  <si>
    <t xml:space="preserve">نهج ابي الحسن حسني </t>
  </si>
  <si>
    <t xml:space="preserve">نهج فاطمة الزهراء </t>
  </si>
  <si>
    <t xml:space="preserve">نهج السيدة المنوبية </t>
  </si>
  <si>
    <t xml:space="preserve">نهج عقبة ابن نافع </t>
  </si>
  <si>
    <t xml:space="preserve">نهج عبد الله ابن الزبير </t>
  </si>
  <si>
    <t xml:space="preserve">نهج العربي الزروق </t>
  </si>
  <si>
    <t>نهج احمد ابن ابي ضياف 45</t>
  </si>
  <si>
    <t xml:space="preserve">نهج بدر </t>
  </si>
  <si>
    <t xml:space="preserve">نهج احد </t>
  </si>
  <si>
    <t xml:space="preserve">نهج جامع الأزهر </t>
  </si>
  <si>
    <t xml:space="preserve">نهج جامع القرويين </t>
  </si>
  <si>
    <t xml:space="preserve">نهج جامع أزهر </t>
  </si>
  <si>
    <t xml:space="preserve">نهج ابن سينا </t>
  </si>
  <si>
    <t xml:space="preserve">نهج حنبعل </t>
  </si>
  <si>
    <t xml:space="preserve">نهج ابن رشد </t>
  </si>
  <si>
    <t xml:space="preserve">نهج ابن رشيق </t>
  </si>
  <si>
    <t xml:space="preserve">نهج فرابي </t>
  </si>
  <si>
    <t xml:space="preserve">نهج ابو حيان التوحيدي </t>
  </si>
  <si>
    <t xml:space="preserve">نهج معز بديس </t>
  </si>
  <si>
    <t>نهج بدون اسم 1</t>
  </si>
  <si>
    <t>نهج بدون اسم 2</t>
  </si>
  <si>
    <t xml:space="preserve">شارع 14 جانفي </t>
  </si>
  <si>
    <t xml:space="preserve">شارع الجمهورية </t>
  </si>
  <si>
    <t xml:space="preserve">نهج اسد ابن فرات </t>
  </si>
  <si>
    <t xml:space="preserve">نهج 9 افريل </t>
  </si>
  <si>
    <t xml:space="preserve">نهج جامع الزيتونة </t>
  </si>
  <si>
    <t xml:space="preserve">نهج عكة </t>
  </si>
  <si>
    <t xml:space="preserve">نهج سليمانية </t>
  </si>
  <si>
    <t>نهج عقبة</t>
  </si>
  <si>
    <t xml:space="preserve">نهج تبسة </t>
  </si>
  <si>
    <t xml:space="preserve">نهج سرت </t>
  </si>
  <si>
    <t xml:space="preserve">نهج سبراتة </t>
  </si>
  <si>
    <t xml:space="preserve">نهج زوارة </t>
  </si>
  <si>
    <t xml:space="preserve">نهج درنة </t>
  </si>
  <si>
    <t xml:space="preserve">نهج برقة </t>
  </si>
  <si>
    <t xml:space="preserve">نهج حلوان </t>
  </si>
  <si>
    <t xml:space="preserve">نهج منصورة </t>
  </si>
  <si>
    <t xml:space="preserve">نهج سويس </t>
  </si>
  <si>
    <t xml:space="preserve">نهج بسكنتا </t>
  </si>
  <si>
    <t xml:space="preserve">نهج بدون اسم عدد 3 </t>
  </si>
  <si>
    <t xml:space="preserve">نهج لاذقية </t>
  </si>
  <si>
    <t xml:space="preserve">نهج يرموك </t>
  </si>
  <si>
    <t>نهج  بدون اسم عدد 4</t>
  </si>
  <si>
    <t xml:space="preserve">نهج القادسية </t>
  </si>
  <si>
    <r>
      <t xml:space="preserve"> </t>
    </r>
    <r>
      <rPr>
        <b/>
        <sz val="11"/>
        <color theme="1"/>
        <rFont val="Simplified Arabic"/>
        <family val="1"/>
      </rPr>
      <t xml:space="preserve">حي حشاد </t>
    </r>
  </si>
  <si>
    <t xml:space="preserve">حي باليل </t>
  </si>
  <si>
    <t xml:space="preserve">نهج 1 </t>
  </si>
  <si>
    <t>حي المزوغي 2</t>
  </si>
  <si>
    <t xml:space="preserve">حي الرياض </t>
  </si>
  <si>
    <t xml:space="preserve">نهج الزعفران </t>
  </si>
  <si>
    <t xml:space="preserve">نهج الخزامي </t>
  </si>
  <si>
    <t xml:space="preserve">نهج اللوتيس </t>
  </si>
  <si>
    <t xml:space="preserve">نهج الريحان </t>
  </si>
  <si>
    <t xml:space="preserve">نهج النرجس </t>
  </si>
  <si>
    <t>نهج الزئبق</t>
  </si>
  <si>
    <t>نهج الورد</t>
  </si>
  <si>
    <t>نهج الليلك</t>
  </si>
  <si>
    <t>نهج الشقائق</t>
  </si>
  <si>
    <t xml:space="preserve">نهج  بدون اسم </t>
  </si>
  <si>
    <t>نهج الياسمين</t>
  </si>
  <si>
    <r>
      <t xml:space="preserve"> </t>
    </r>
    <r>
      <rPr>
        <b/>
        <sz val="12"/>
        <color theme="1"/>
        <rFont val="Simplified Arabic"/>
        <family val="1"/>
      </rPr>
      <t xml:space="preserve">حي الزيتونة </t>
    </r>
  </si>
  <si>
    <t>نهج 9</t>
  </si>
  <si>
    <t>نهج 10</t>
  </si>
  <si>
    <t>نهج 11</t>
  </si>
  <si>
    <t>نهج 12</t>
  </si>
  <si>
    <t>نهج 13</t>
  </si>
  <si>
    <t xml:space="preserve">نهج 14 </t>
  </si>
  <si>
    <t>نهج 15</t>
  </si>
  <si>
    <t xml:space="preserve">الاحياء الشعبية </t>
  </si>
  <si>
    <t>نهج فرحات حشاد</t>
  </si>
  <si>
    <t>نهج احمد التليلي</t>
  </si>
  <si>
    <t>الزيالتين حي خديجة</t>
  </si>
  <si>
    <t>نهج ابو عمرو بن العلاء</t>
  </si>
  <si>
    <t>نهج خليل بن احمد الفراهيدي</t>
  </si>
  <si>
    <t>نهج ابن منظور</t>
  </si>
  <si>
    <t>نهج أبو اسود الدؤلي</t>
  </si>
  <si>
    <t>نهج ابن حبيب النحوي</t>
  </si>
  <si>
    <t>نهج الكسائي</t>
  </si>
  <si>
    <t>نهج الفراء</t>
  </si>
  <si>
    <t>نهج ابو زيد الأنصاري</t>
  </si>
  <si>
    <t>نهج الأصمعي</t>
  </si>
  <si>
    <t>نهج ابو عثمان المازني</t>
  </si>
  <si>
    <t>نهج مبرد</t>
  </si>
  <si>
    <t>نهج ابراهيم الزجاج</t>
  </si>
  <si>
    <t>نهج ابو علي الفارسي</t>
  </si>
  <si>
    <t>نهج ابو القاسم الزمخشري</t>
  </si>
  <si>
    <t>نهج ابن مضاء القرطبي</t>
  </si>
  <si>
    <t>نهج عبد القاهر الجرجاني</t>
  </si>
  <si>
    <t xml:space="preserve">نهج ابن السراج </t>
  </si>
  <si>
    <t>نهج الجاحظ</t>
  </si>
  <si>
    <t>نهج ابن الجاني</t>
  </si>
  <si>
    <t>حي المستقبل</t>
  </si>
  <si>
    <t>أجمل كروم نعسان</t>
  </si>
  <si>
    <t>حي العياري : البكوشة</t>
  </si>
  <si>
    <t>حي الرشيدة</t>
  </si>
  <si>
    <t xml:space="preserve"> نهج الحكمة</t>
  </si>
  <si>
    <t>نهج الفضيلة</t>
  </si>
  <si>
    <t xml:space="preserve"> زنقة 6bis </t>
  </si>
  <si>
    <t>نهج حضرموت</t>
  </si>
  <si>
    <t xml:space="preserve">نهج الكرم </t>
  </si>
  <si>
    <t>زنقة</t>
  </si>
  <si>
    <t>حي الأمل</t>
  </si>
  <si>
    <t>نهج الوفاق</t>
  </si>
  <si>
    <t>نهج العواطف</t>
  </si>
  <si>
    <t>نهج السعادة</t>
  </si>
  <si>
    <t>نهج التوبة</t>
  </si>
  <si>
    <t>نهج الاحسان</t>
  </si>
  <si>
    <t>نهج الفصيلة</t>
  </si>
  <si>
    <t>نهج الاخلاص</t>
  </si>
  <si>
    <t>نهج الغفران</t>
  </si>
  <si>
    <t>نهج المودة</t>
  </si>
  <si>
    <t>نهج السلام</t>
  </si>
  <si>
    <t>نهج الايمان</t>
  </si>
  <si>
    <t>نهج التقوى</t>
  </si>
  <si>
    <t>نهج الهناء</t>
  </si>
  <si>
    <t>نهج الصداقة</t>
  </si>
  <si>
    <t>نهج المروءة</t>
  </si>
  <si>
    <t>نهج السكينة</t>
  </si>
  <si>
    <t>نهج خير الدين</t>
  </si>
  <si>
    <t>نهج السلامة</t>
  </si>
  <si>
    <t>حي بن سدرين</t>
  </si>
  <si>
    <t>طول الطريق</t>
  </si>
  <si>
    <t>الماء الصالح للشرب</t>
  </si>
  <si>
    <t>التنوير العمومي</t>
  </si>
  <si>
    <t>التطهير</t>
  </si>
  <si>
    <t>تصريف مياه الأمطار</t>
  </si>
  <si>
    <t>طول الشبكة</t>
  </si>
  <si>
    <t>عدد المساكن</t>
  </si>
  <si>
    <r>
      <t>نسبة الربط</t>
    </r>
    <r>
      <rPr>
        <vertAlign val="superscript"/>
        <sz val="9"/>
        <color indexed="8"/>
        <rFont val="Simplified Arabic"/>
        <family val="1"/>
      </rPr>
      <t>4</t>
    </r>
  </si>
  <si>
    <t>طوا الطريق المجهز</t>
  </si>
  <si>
    <t>عدد النقاط</t>
  </si>
  <si>
    <t>نسبة التنوير(2)</t>
  </si>
  <si>
    <t>الحالة(1)</t>
  </si>
  <si>
    <t>اعتماد التقنيات(3)</t>
  </si>
  <si>
    <t>نسبة الربط(4)</t>
  </si>
  <si>
    <t>محطة</t>
  </si>
  <si>
    <t>الوسط</t>
  </si>
  <si>
    <r>
      <t>الحالة</t>
    </r>
    <r>
      <rPr>
        <vertAlign val="superscript"/>
        <sz val="9"/>
        <color indexed="8"/>
        <rFont val="Simplified Arabic"/>
        <family val="1"/>
      </rPr>
      <t>1</t>
    </r>
  </si>
  <si>
    <t>طول الشبكة(5)</t>
  </si>
  <si>
    <t>نوعيتها</t>
  </si>
  <si>
    <t>الضوئية</t>
  </si>
  <si>
    <t>الحالية</t>
  </si>
  <si>
    <t>معالجة</t>
  </si>
  <si>
    <t>المتقبل</t>
  </si>
  <si>
    <t>مجموع الطرقات الرئيسة</t>
  </si>
  <si>
    <t>X</t>
  </si>
  <si>
    <t>2*2</t>
  </si>
  <si>
    <t>1*2</t>
  </si>
  <si>
    <t>حي رياض المروج</t>
  </si>
  <si>
    <t>1.5*2</t>
  </si>
  <si>
    <t>3*2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</si>
</sst>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indexed="8"/>
      <name val="Simplified Arabic"/>
      <family val="1"/>
    </font>
    <font>
      <b/>
      <sz val="11"/>
      <color indexed="8"/>
      <name val="Simplified Arabic"/>
      <family val="1"/>
    </font>
    <font>
      <u/>
      <sz val="11"/>
      <color theme="10"/>
      <name val="Calibri"/>
      <family val="2"/>
    </font>
    <font>
      <vertAlign val="superscript"/>
      <sz val="10"/>
      <color theme="1"/>
      <name val="Times New Roman"/>
      <family val="1"/>
    </font>
    <font>
      <b/>
      <sz val="22"/>
      <color theme="1"/>
      <name val="Simplified Arabic"/>
      <family val="1"/>
    </font>
    <font>
      <sz val="11"/>
      <color theme="1"/>
      <name val="Simplified Arabic"/>
      <family val="1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b/>
      <sz val="11"/>
      <color rgb="FFFF0000"/>
      <name val="Simplified Arabic"/>
      <family val="1"/>
    </font>
    <font>
      <b/>
      <sz val="11"/>
      <color theme="1"/>
      <name val="Calibri"/>
      <family val="2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9"/>
      <color theme="1"/>
      <name val="Simplified Arabic"/>
      <family val="1"/>
    </font>
    <font>
      <vertAlign val="superscript"/>
      <sz val="9"/>
      <color indexed="8"/>
      <name val="Simplified Arabic"/>
      <family val="1"/>
    </font>
    <font>
      <b/>
      <sz val="11"/>
      <name val="Simplified Arabic"/>
      <family val="1"/>
    </font>
    <font>
      <u/>
      <sz val="11"/>
      <color theme="10"/>
      <name val="Simplified Arabic"/>
      <family val="1"/>
    </font>
    <font>
      <b/>
      <sz val="8"/>
      <color theme="1"/>
      <name val="Simplified Arabic"/>
      <family val="1"/>
    </font>
    <font>
      <sz val="8"/>
      <color theme="1"/>
      <name val="Simplified Arabic"/>
      <family val="1"/>
    </font>
    <font>
      <b/>
      <sz val="8"/>
      <color rgb="FFFF0000"/>
      <name val="Simplified Arabic"/>
      <family val="1"/>
    </font>
    <font>
      <b/>
      <u/>
      <sz val="8"/>
      <color rgb="FF7030A0"/>
      <name val="Simplified Arabic"/>
      <family val="1"/>
    </font>
    <font>
      <b/>
      <sz val="8"/>
      <name val="Simplified Arabic"/>
      <family val="1"/>
    </font>
    <font>
      <sz val="8"/>
      <name val="Simplified Arabic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double">
        <color theme="1" tint="4.9989318521683403E-2"/>
      </top>
      <bottom style="double">
        <color theme="1" tint="4.9989318521683403E-2"/>
      </bottom>
      <diagonal/>
    </border>
    <border>
      <left/>
      <right/>
      <top style="double">
        <color theme="1" tint="4.9989318521683403E-2"/>
      </top>
      <bottom style="double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/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double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double">
        <color theme="1" tint="4.9989318521683403E-2"/>
      </top>
      <bottom/>
      <diagonal/>
    </border>
    <border>
      <left/>
      <right/>
      <top style="double">
        <color theme="1" tint="4.9989318521683403E-2"/>
      </top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/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 style="medium">
        <color indexed="64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double">
        <color theme="1" tint="4.9989318521683403E-2"/>
      </bottom>
      <diagonal/>
    </border>
    <border>
      <left style="medium">
        <color indexed="64"/>
      </left>
      <right style="thin">
        <color theme="1" tint="4.9989318521683403E-2"/>
      </right>
      <top style="thin">
        <color theme="1" tint="4.9989318521683403E-2"/>
      </top>
      <bottom style="medium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indexed="64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medium">
        <color indexed="64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 style="medium">
        <color theme="1" tint="4.9989318521683403E-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double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double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 style="medium">
        <color theme="1" tint="4.9989318521683403E-2"/>
      </bottom>
      <diagonal/>
    </border>
    <border>
      <left/>
      <right/>
      <top style="medium">
        <color theme="1" tint="4.9989318521683403E-2"/>
      </top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medium">
        <color theme="1" tint="4.9989318521683403E-2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/>
      <right style="thin">
        <color theme="1" tint="4.9989318521683403E-2"/>
      </right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4" fillId="0" borderId="0" xfId="0" applyFont="1" applyAlignment="1">
      <alignment horizontal="right" readingOrder="2"/>
    </xf>
    <xf numFmtId="0" fontId="3" fillId="0" borderId="0" xfId="1" applyAlignment="1" applyProtection="1">
      <alignment horizontal="right" readingOrder="2"/>
    </xf>
    <xf numFmtId="0" fontId="5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1" xfId="0" applyFont="1" applyBorder="1" applyAlignment="1">
      <alignment readingOrder="1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8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7" fillId="0" borderId="27" xfId="0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0" xfId="0" applyFont="1" applyBorder="1"/>
    <xf numFmtId="10" fontId="8" fillId="0" borderId="16" xfId="0" applyNumberFormat="1" applyFont="1" applyBorder="1"/>
    <xf numFmtId="10" fontId="7" fillId="0" borderId="17" xfId="0" applyNumberFormat="1" applyFont="1" applyBorder="1"/>
    <xf numFmtId="10" fontId="7" fillId="0" borderId="18" xfId="0" applyNumberFormat="1" applyFont="1" applyBorder="1"/>
    <xf numFmtId="10" fontId="7" fillId="0" borderId="0" xfId="0" applyNumberFormat="1" applyFont="1" applyBorder="1"/>
    <xf numFmtId="10" fontId="7" fillId="0" borderId="27" xfId="0" applyNumberFormat="1" applyFont="1" applyBorder="1"/>
    <xf numFmtId="10" fontId="7" fillId="0" borderId="16" xfId="0" applyNumberFormat="1" applyFont="1" applyBorder="1"/>
    <xf numFmtId="10" fontId="7" fillId="0" borderId="26" xfId="0" applyNumberFormat="1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2" fontId="7" fillId="0" borderId="17" xfId="0" applyNumberFormat="1" applyFont="1" applyBorder="1"/>
    <xf numFmtId="9" fontId="7" fillId="0" borderId="17" xfId="0" applyNumberFormat="1" applyFont="1" applyBorder="1"/>
    <xf numFmtId="2" fontId="7" fillId="0" borderId="24" xfId="0" applyNumberFormat="1" applyFont="1" applyBorder="1"/>
    <xf numFmtId="1" fontId="7" fillId="0" borderId="27" xfId="0" applyNumberFormat="1" applyFont="1" applyBorder="1"/>
    <xf numFmtId="9" fontId="7" fillId="0" borderId="27" xfId="0" applyNumberFormat="1" applyFont="1" applyBorder="1"/>
    <xf numFmtId="1" fontId="7" fillId="0" borderId="1" xfId="0" applyNumberFormat="1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/>
    <xf numFmtId="10" fontId="7" fillId="0" borderId="3" xfId="0" applyNumberFormat="1" applyFont="1" applyBorder="1"/>
    <xf numFmtId="9" fontId="7" fillId="0" borderId="3" xfId="0" applyNumberFormat="1" applyFont="1" applyBorder="1"/>
    <xf numFmtId="0" fontId="6" fillId="0" borderId="4" xfId="0" applyFont="1" applyBorder="1"/>
    <xf numFmtId="0" fontId="9" fillId="0" borderId="2" xfId="0" applyFont="1" applyBorder="1"/>
    <xf numFmtId="10" fontId="9" fillId="0" borderId="4" xfId="0" applyNumberFormat="1" applyFont="1" applyBorder="1"/>
    <xf numFmtId="0" fontId="7" fillId="0" borderId="5" xfId="0" applyFont="1" applyBorder="1"/>
    <xf numFmtId="10" fontId="7" fillId="0" borderId="5" xfId="0" applyNumberFormat="1" applyFont="1" applyBorder="1"/>
    <xf numFmtId="9" fontId="7" fillId="0" borderId="5" xfId="0" applyNumberFormat="1" applyFont="1" applyBorder="1"/>
    <xf numFmtId="10" fontId="9" fillId="0" borderId="6" xfId="0" applyNumberFormat="1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26" xfId="0" applyFont="1" applyBorder="1"/>
    <xf numFmtId="0" fontId="10" fillId="0" borderId="33" xfId="0" applyFont="1" applyBorder="1"/>
    <xf numFmtId="0" fontId="10" fillId="0" borderId="34" xfId="0" applyFont="1" applyBorder="1"/>
    <xf numFmtId="0" fontId="10" fillId="0" borderId="35" xfId="0" applyFont="1" applyBorder="1"/>
    <xf numFmtId="0" fontId="10" fillId="0" borderId="36" xfId="0" applyFont="1" applyBorder="1"/>
    <xf numFmtId="0" fontId="10" fillId="0" borderId="37" xfId="0" applyFont="1" applyBorder="1"/>
    <xf numFmtId="0" fontId="10" fillId="0" borderId="27" xfId="0" applyFont="1" applyBorder="1"/>
    <xf numFmtId="0" fontId="6" fillId="0" borderId="0" xfId="0" applyFont="1" applyBorder="1"/>
    <xf numFmtId="2" fontId="7" fillId="0" borderId="0" xfId="0" applyNumberFormat="1" applyFont="1" applyBorder="1"/>
    <xf numFmtId="0" fontId="0" fillId="0" borderId="0" xfId="0" applyBorder="1"/>
    <xf numFmtId="0" fontId="11" fillId="0" borderId="2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7" fillId="0" borderId="52" xfId="0" applyFont="1" applyBorder="1"/>
    <xf numFmtId="10" fontId="7" fillId="0" borderId="52" xfId="0" applyNumberFormat="1" applyFont="1" applyBorder="1"/>
    <xf numFmtId="9" fontId="7" fillId="0" borderId="52" xfId="0" applyNumberFormat="1" applyFont="1" applyBorder="1"/>
    <xf numFmtId="1" fontId="7" fillId="0" borderId="52" xfId="0" applyNumberFormat="1" applyFont="1" applyBorder="1"/>
    <xf numFmtId="0" fontId="0" fillId="0" borderId="52" xfId="0" applyBorder="1"/>
    <xf numFmtId="10" fontId="7" fillId="0" borderId="53" xfId="0" applyNumberFormat="1" applyFont="1" applyBorder="1"/>
    <xf numFmtId="10" fontId="7" fillId="0" borderId="54" xfId="0" applyNumberFormat="1" applyFont="1" applyBorder="1"/>
    <xf numFmtId="9" fontId="7" fillId="0" borderId="24" xfId="0" applyNumberFormat="1" applyFont="1" applyBorder="1"/>
    <xf numFmtId="9" fontId="7" fillId="0" borderId="54" xfId="0" applyNumberFormat="1" applyFont="1" applyBorder="1"/>
    <xf numFmtId="0" fontId="6" fillId="0" borderId="52" xfId="0" applyFont="1" applyBorder="1"/>
    <xf numFmtId="0" fontId="5" fillId="0" borderId="0" xfId="0" applyFont="1" applyAlignment="1">
      <alignment horizontal="center"/>
    </xf>
    <xf numFmtId="16" fontId="6" fillId="0" borderId="11" xfId="0" applyNumberFormat="1" applyFont="1" applyBorder="1"/>
    <xf numFmtId="0" fontId="6" fillId="0" borderId="55" xfId="0" applyFont="1" applyBorder="1" applyAlignment="1">
      <alignment horizontal="center"/>
    </xf>
    <xf numFmtId="0" fontId="7" fillId="0" borderId="56" xfId="0" applyFont="1" applyBorder="1"/>
    <xf numFmtId="0" fontId="7" fillId="0" borderId="50" xfId="0" applyFont="1" applyBorder="1"/>
    <xf numFmtId="2" fontId="7" fillId="0" borderId="50" xfId="0" applyNumberFormat="1" applyFont="1" applyBorder="1"/>
    <xf numFmtId="0" fontId="7" fillId="0" borderId="57" xfId="0" applyFont="1" applyBorder="1"/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2" borderId="20" xfId="0" applyFont="1" applyFill="1" applyBorder="1"/>
    <xf numFmtId="0" fontId="7" fillId="2" borderId="0" xfId="0" applyFont="1" applyFill="1"/>
    <xf numFmtId="0" fontId="6" fillId="2" borderId="10" xfId="0" applyFont="1" applyFill="1" applyBorder="1"/>
    <xf numFmtId="0" fontId="7" fillId="2" borderId="10" xfId="0" applyFont="1" applyFill="1" applyBorder="1"/>
    <xf numFmtId="0" fontId="13" fillId="2" borderId="10" xfId="0" applyFont="1" applyFill="1" applyBorder="1"/>
    <xf numFmtId="0" fontId="12" fillId="2" borderId="10" xfId="0" applyFont="1" applyFill="1" applyBorder="1"/>
    <xf numFmtId="0" fontId="7" fillId="2" borderId="13" xfId="0" applyFont="1" applyFill="1" applyBorder="1"/>
    <xf numFmtId="0" fontId="14" fillId="3" borderId="58" xfId="0" applyFont="1" applyFill="1" applyBorder="1" applyAlignment="1">
      <alignment horizontal="center" wrapText="1" readingOrder="2"/>
    </xf>
    <xf numFmtId="10" fontId="14" fillId="3" borderId="58" xfId="0" applyNumberFormat="1" applyFont="1" applyFill="1" applyBorder="1" applyAlignment="1">
      <alignment horizontal="center" wrapText="1" readingOrder="2"/>
    </xf>
    <xf numFmtId="0" fontId="14" fillId="3" borderId="66" xfId="0" applyFont="1" applyFill="1" applyBorder="1" applyAlignment="1">
      <alignment horizontal="center" wrapText="1" readingOrder="2"/>
    </xf>
    <xf numFmtId="10" fontId="17" fillId="3" borderId="66" xfId="1" applyNumberFormat="1" applyFont="1" applyFill="1" applyBorder="1" applyAlignment="1" applyProtection="1">
      <alignment horizontal="center" wrapText="1" readingOrder="2"/>
    </xf>
    <xf numFmtId="0" fontId="17" fillId="3" borderId="66" xfId="1" applyFont="1" applyFill="1" applyBorder="1" applyAlignment="1" applyProtection="1">
      <alignment horizontal="center" wrapText="1" readingOrder="2"/>
    </xf>
    <xf numFmtId="0" fontId="18" fillId="3" borderId="70" xfId="0" applyFont="1" applyFill="1" applyBorder="1" applyAlignment="1">
      <alignment horizontal="center" wrapText="1" readingOrder="2"/>
    </xf>
    <xf numFmtId="0" fontId="19" fillId="3" borderId="70" xfId="0" applyFont="1" applyFill="1" applyBorder="1" applyAlignment="1">
      <alignment horizontal="center" wrapText="1" readingOrder="2"/>
    </xf>
    <xf numFmtId="10" fontId="19" fillId="3" borderId="70" xfId="0" applyNumberFormat="1" applyFont="1" applyFill="1" applyBorder="1" applyAlignment="1">
      <alignment horizontal="center" wrapText="1" readingOrder="2"/>
    </xf>
    <xf numFmtId="10" fontId="18" fillId="3" borderId="70" xfId="0" applyNumberFormat="1" applyFont="1" applyFill="1" applyBorder="1" applyAlignment="1">
      <alignment horizontal="center" wrapText="1" readingOrder="2"/>
    </xf>
    <xf numFmtId="0" fontId="18" fillId="0" borderId="71" xfId="0" applyFont="1" applyBorder="1" applyAlignment="1">
      <alignment horizontal="right" vertical="top" wrapText="1" readingOrder="2"/>
    </xf>
    <xf numFmtId="0" fontId="19" fillId="0" borderId="71" xfId="0" applyFont="1" applyBorder="1" applyAlignment="1">
      <alignment horizontal="center" vertical="top" wrapText="1" readingOrder="2"/>
    </xf>
    <xf numFmtId="10" fontId="19" fillId="0" borderId="71" xfId="0" applyNumberFormat="1" applyFont="1" applyBorder="1" applyAlignment="1">
      <alignment horizontal="center" vertical="top" wrapText="1" readingOrder="2"/>
    </xf>
    <xf numFmtId="0" fontId="18" fillId="0" borderId="71" xfId="0" applyFont="1" applyBorder="1" applyAlignment="1">
      <alignment horizontal="center" vertical="top" wrapText="1" readingOrder="2"/>
    </xf>
    <xf numFmtId="0" fontId="19" fillId="0" borderId="72" xfId="0" applyFont="1" applyBorder="1" applyAlignment="1">
      <alignment horizontal="center" vertical="top" wrapText="1" readingOrder="2"/>
    </xf>
    <xf numFmtId="0" fontId="18" fillId="0" borderId="73" xfId="0" applyFont="1" applyBorder="1" applyAlignment="1">
      <alignment horizontal="right" vertical="top" wrapText="1" readingOrder="2"/>
    </xf>
    <xf numFmtId="0" fontId="19" fillId="0" borderId="73" xfId="0" applyFont="1" applyBorder="1" applyAlignment="1">
      <alignment horizontal="center" vertical="top" wrapText="1" readingOrder="2"/>
    </xf>
    <xf numFmtId="10" fontId="19" fillId="0" borderId="73" xfId="0" applyNumberFormat="1" applyFont="1" applyBorder="1" applyAlignment="1">
      <alignment horizontal="center" vertical="top" wrapText="1" readingOrder="2"/>
    </xf>
    <xf numFmtId="0" fontId="18" fillId="0" borderId="73" xfId="0" applyFont="1" applyBorder="1" applyAlignment="1">
      <alignment horizontal="center" vertical="top" wrapText="1" readingOrder="2"/>
    </xf>
    <xf numFmtId="0" fontId="19" fillId="0" borderId="74" xfId="0" applyFont="1" applyBorder="1" applyAlignment="1">
      <alignment horizontal="center" vertical="top" wrapText="1" readingOrder="2"/>
    </xf>
    <xf numFmtId="0" fontId="18" fillId="0" borderId="75" xfId="0" applyFont="1" applyBorder="1" applyAlignment="1">
      <alignment horizontal="right" vertical="top" wrapText="1" readingOrder="2"/>
    </xf>
    <xf numFmtId="0" fontId="18" fillId="0" borderId="76" xfId="0" applyFont="1" applyBorder="1" applyAlignment="1">
      <alignment horizontal="center" vertical="top" wrapText="1" readingOrder="2"/>
    </xf>
    <xf numFmtId="0" fontId="19" fillId="0" borderId="76" xfId="0" applyFont="1" applyBorder="1" applyAlignment="1">
      <alignment horizontal="center" vertical="top" wrapText="1" readingOrder="2"/>
    </xf>
    <xf numFmtId="10" fontId="20" fillId="0" borderId="76" xfId="0" applyNumberFormat="1" applyFont="1" applyBorder="1" applyAlignment="1">
      <alignment horizontal="center" vertical="top" wrapText="1" readingOrder="2"/>
    </xf>
    <xf numFmtId="10" fontId="18" fillId="0" borderId="76" xfId="0" applyNumberFormat="1" applyFont="1" applyBorder="1" applyAlignment="1">
      <alignment horizontal="center" vertical="top" wrapText="1" readingOrder="2"/>
    </xf>
    <xf numFmtId="0" fontId="18" fillId="0" borderId="77" xfId="0" applyFont="1" applyBorder="1" applyAlignment="1">
      <alignment horizontal="center" vertical="top" wrapText="1" readingOrder="2"/>
    </xf>
    <xf numFmtId="0" fontId="18" fillId="5" borderId="70" xfId="0" applyFont="1" applyFill="1" applyBorder="1" applyAlignment="1">
      <alignment horizontal="right" vertical="top" wrapText="1" readingOrder="2"/>
    </xf>
    <xf numFmtId="0" fontId="18" fillId="4" borderId="59" xfId="0" applyFont="1" applyFill="1" applyBorder="1" applyAlignment="1">
      <alignment horizontal="center" vertical="top" wrapText="1" readingOrder="2"/>
    </xf>
    <xf numFmtId="0" fontId="19" fillId="4" borderId="60" xfId="0" applyFont="1" applyFill="1" applyBorder="1" applyAlignment="1">
      <alignment horizontal="center" vertical="top" wrapText="1" readingOrder="2"/>
    </xf>
    <xf numFmtId="10" fontId="19" fillId="4" borderId="60" xfId="0" applyNumberFormat="1" applyFont="1" applyFill="1" applyBorder="1" applyAlignment="1">
      <alignment horizontal="center" vertical="top" wrapText="1" readingOrder="2"/>
    </xf>
    <xf numFmtId="0" fontId="18" fillId="4" borderId="60" xfId="0" applyFont="1" applyFill="1" applyBorder="1" applyAlignment="1">
      <alignment horizontal="center" vertical="top" wrapText="1" readingOrder="2"/>
    </xf>
    <xf numFmtId="0" fontId="18" fillId="4" borderId="61" xfId="0" applyFont="1" applyFill="1" applyBorder="1" applyAlignment="1">
      <alignment horizontal="center" vertical="top" wrapText="1" readingOrder="2"/>
    </xf>
    <xf numFmtId="10" fontId="20" fillId="5" borderId="70" xfId="0" applyNumberFormat="1" applyFont="1" applyFill="1" applyBorder="1" applyAlignment="1">
      <alignment horizontal="center" vertical="top" wrapText="1" readingOrder="2"/>
    </xf>
    <xf numFmtId="10" fontId="21" fillId="5" borderId="70" xfId="0" applyNumberFormat="1" applyFont="1" applyFill="1" applyBorder="1" applyAlignment="1">
      <alignment horizontal="center" vertical="top" wrapText="1" readingOrder="2"/>
    </xf>
    <xf numFmtId="0" fontId="22" fillId="4" borderId="59" xfId="0" applyFont="1" applyFill="1" applyBorder="1" applyAlignment="1">
      <alignment horizontal="center" vertical="top" wrapText="1" readingOrder="2"/>
    </xf>
    <xf numFmtId="0" fontId="23" fillId="4" borderId="61" xfId="0" applyFont="1" applyFill="1" applyBorder="1" applyAlignment="1">
      <alignment horizontal="center" vertical="top" wrapText="1" readingOrder="2"/>
    </xf>
    <xf numFmtId="10" fontId="18" fillId="5" borderId="70" xfId="0" applyNumberFormat="1" applyFont="1" applyFill="1" applyBorder="1" applyAlignment="1">
      <alignment horizontal="center" vertical="top" wrapText="1" readingOrder="2"/>
    </xf>
    <xf numFmtId="0" fontId="23" fillId="4" borderId="59" xfId="0" applyFont="1" applyFill="1" applyBorder="1" applyAlignment="1">
      <alignment horizontal="center" vertical="top" wrapText="1" readingOrder="2"/>
    </xf>
    <xf numFmtId="0" fontId="18" fillId="5" borderId="70" xfId="0" applyFont="1" applyFill="1" applyBorder="1" applyAlignment="1">
      <alignment horizontal="center" vertical="top" wrapText="1" readingOrder="2"/>
    </xf>
    <xf numFmtId="0" fontId="19" fillId="0" borderId="78" xfId="0" applyFont="1" applyBorder="1" applyAlignment="1">
      <alignment horizontal="center" vertical="top" wrapText="1" readingOrder="2"/>
    </xf>
    <xf numFmtId="10" fontId="19" fillId="0" borderId="78" xfId="0" applyNumberFormat="1" applyFont="1" applyBorder="1" applyAlignment="1">
      <alignment horizontal="center" vertical="top" wrapText="1" readingOrder="2"/>
    </xf>
    <xf numFmtId="0" fontId="18" fillId="0" borderId="78" xfId="0" applyFont="1" applyBorder="1" applyAlignment="1">
      <alignment horizontal="center" vertical="top" wrapText="1" readingOrder="2"/>
    </xf>
    <xf numFmtId="0" fontId="19" fillId="0" borderId="79" xfId="0" applyFont="1" applyBorder="1" applyAlignment="1">
      <alignment horizontal="center" vertical="top" wrapText="1" readingOrder="2"/>
    </xf>
    <xf numFmtId="0" fontId="0" fillId="0" borderId="0" xfId="0" applyAlignment="1">
      <alignment horizontal="left" indent="1" readingOrder="2"/>
    </xf>
    <xf numFmtId="0" fontId="0" fillId="0" borderId="0" xfId="0" applyAlignment="1">
      <alignment horizontal="left" indent="1"/>
    </xf>
    <xf numFmtId="0" fontId="18" fillId="0" borderId="78" xfId="0" applyFont="1" applyBorder="1" applyAlignment="1">
      <alignment horizontal="right" vertical="top" wrapText="1" readingOrder="2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16" fillId="3" borderId="58" xfId="1" applyFont="1" applyFill="1" applyBorder="1" applyAlignment="1" applyProtection="1">
      <alignment horizontal="center" wrapText="1" readingOrder="2"/>
    </xf>
    <xf numFmtId="0" fontId="16" fillId="3" borderId="66" xfId="1" applyFont="1" applyFill="1" applyBorder="1" applyAlignment="1" applyProtection="1">
      <alignment horizontal="center" wrapText="1" readingOrder="2"/>
    </xf>
    <xf numFmtId="0" fontId="14" fillId="3" borderId="58" xfId="0" applyFont="1" applyFill="1" applyBorder="1" applyAlignment="1">
      <alignment horizontal="center" wrapText="1" readingOrder="2"/>
    </xf>
    <xf numFmtId="0" fontId="14" fillId="3" borderId="66" xfId="0" applyFont="1" applyFill="1" applyBorder="1" applyAlignment="1">
      <alignment horizontal="center" wrapText="1" readingOrder="2"/>
    </xf>
    <xf numFmtId="0" fontId="14" fillId="3" borderId="63" xfId="0" applyFont="1" applyFill="1" applyBorder="1" applyAlignment="1">
      <alignment horizontal="center" wrapText="1" readingOrder="2"/>
    </xf>
    <xf numFmtId="0" fontId="14" fillId="3" borderId="64" xfId="0" applyFont="1" applyFill="1" applyBorder="1" applyAlignment="1">
      <alignment horizontal="center" wrapText="1" readingOrder="2"/>
    </xf>
    <xf numFmtId="0" fontId="14" fillId="3" borderId="65" xfId="0" applyFont="1" applyFill="1" applyBorder="1" applyAlignment="1">
      <alignment horizontal="center" wrapText="1" readingOrder="2"/>
    </xf>
    <xf numFmtId="0" fontId="14" fillId="3" borderId="67" xfId="0" applyFont="1" applyFill="1" applyBorder="1" applyAlignment="1">
      <alignment horizontal="center" wrapText="1" readingOrder="2"/>
    </xf>
    <xf numFmtId="0" fontId="14" fillId="3" borderId="68" xfId="0" applyFont="1" applyFill="1" applyBorder="1" applyAlignment="1">
      <alignment horizontal="center" wrapText="1" readingOrder="2"/>
    </xf>
    <xf numFmtId="0" fontId="14" fillId="3" borderId="69" xfId="0" applyFont="1" applyFill="1" applyBorder="1" applyAlignment="1">
      <alignment horizontal="center" wrapText="1" readingOrder="2"/>
    </xf>
    <xf numFmtId="10" fontId="14" fillId="3" borderId="58" xfId="0" applyNumberFormat="1" applyFont="1" applyFill="1" applyBorder="1" applyAlignment="1">
      <alignment horizontal="center" wrapText="1" readingOrder="2"/>
    </xf>
    <xf numFmtId="10" fontId="14" fillId="3" borderId="66" xfId="0" applyNumberFormat="1" applyFont="1" applyFill="1" applyBorder="1" applyAlignment="1">
      <alignment horizontal="center" wrapText="1" readingOrder="2"/>
    </xf>
    <xf numFmtId="0" fontId="16" fillId="3" borderId="63" xfId="1" applyFont="1" applyFill="1" applyBorder="1" applyAlignment="1" applyProtection="1">
      <alignment horizontal="center" wrapText="1" readingOrder="2"/>
    </xf>
    <xf numFmtId="0" fontId="16" fillId="3" borderId="64" xfId="1" applyFont="1" applyFill="1" applyBorder="1" applyAlignment="1" applyProtection="1">
      <alignment horizontal="center" wrapText="1" readingOrder="2"/>
    </xf>
    <xf numFmtId="0" fontId="16" fillId="3" borderId="65" xfId="1" applyFont="1" applyFill="1" applyBorder="1" applyAlignment="1" applyProtection="1">
      <alignment horizontal="center" wrapText="1" readingOrder="2"/>
    </xf>
    <xf numFmtId="0" fontId="16" fillId="3" borderId="67" xfId="1" applyFont="1" applyFill="1" applyBorder="1" applyAlignment="1" applyProtection="1">
      <alignment horizontal="center" wrapText="1" readingOrder="2"/>
    </xf>
    <xf numFmtId="0" fontId="16" fillId="3" borderId="68" xfId="1" applyFont="1" applyFill="1" applyBorder="1" applyAlignment="1" applyProtection="1">
      <alignment horizontal="center" wrapText="1" readingOrder="2"/>
    </xf>
    <xf numFmtId="0" fontId="16" fillId="3" borderId="69" xfId="1" applyFont="1" applyFill="1" applyBorder="1" applyAlignment="1" applyProtection="1">
      <alignment horizontal="center" wrapText="1" readingOrder="2"/>
    </xf>
    <xf numFmtId="0" fontId="14" fillId="3" borderId="58" xfId="0" applyFont="1" applyFill="1" applyBorder="1" applyAlignment="1">
      <alignment horizontal="center" vertical="center" wrapText="1" readingOrder="2"/>
    </xf>
    <xf numFmtId="0" fontId="14" fillId="3" borderId="62" xfId="0" applyFont="1" applyFill="1" applyBorder="1" applyAlignment="1">
      <alignment horizontal="center" vertical="center" wrapText="1" readingOrder="2"/>
    </xf>
    <xf numFmtId="0" fontId="14" fillId="3" borderId="66" xfId="0" applyFont="1" applyFill="1" applyBorder="1" applyAlignment="1">
      <alignment horizontal="center" vertical="center" wrapText="1" readingOrder="2"/>
    </xf>
    <xf numFmtId="0" fontId="14" fillId="3" borderId="62" xfId="0" applyFont="1" applyFill="1" applyBorder="1" applyAlignment="1">
      <alignment horizontal="center" wrapText="1" readingOrder="2"/>
    </xf>
    <xf numFmtId="0" fontId="14" fillId="3" borderId="59" xfId="0" applyFont="1" applyFill="1" applyBorder="1" applyAlignment="1">
      <alignment horizontal="center" wrapText="1" readingOrder="2"/>
    </xf>
    <xf numFmtId="0" fontId="14" fillId="3" borderId="60" xfId="0" applyFont="1" applyFill="1" applyBorder="1" applyAlignment="1">
      <alignment horizontal="center" wrapText="1" readingOrder="2"/>
    </xf>
    <xf numFmtId="0" fontId="14" fillId="3" borderId="61" xfId="0" applyFont="1" applyFill="1" applyBorder="1" applyAlignment="1">
      <alignment horizontal="center" wrapText="1" readingOrder="2"/>
    </xf>
    <xf numFmtId="0" fontId="7" fillId="0" borderId="11" xfId="0" applyFont="1" applyBorder="1" applyAlignment="1">
      <alignment horizontal="center"/>
    </xf>
    <xf numFmtId="0" fontId="7" fillId="0" borderId="31" xfId="0" applyFont="1" applyBorder="1"/>
    <xf numFmtId="0" fontId="6" fillId="0" borderId="80" xfId="0" applyFont="1" applyBorder="1"/>
    <xf numFmtId="0" fontId="6" fillId="0" borderId="81" xfId="0" applyFont="1" applyBorder="1"/>
    <xf numFmtId="0" fontId="7" fillId="0" borderId="82" xfId="0" applyFont="1" applyBorder="1"/>
    <xf numFmtId="0" fontId="6" fillId="0" borderId="83" xfId="0" applyFont="1" applyBorder="1"/>
    <xf numFmtId="0" fontId="6" fillId="0" borderId="55" xfId="0" applyFont="1" applyBorder="1"/>
    <xf numFmtId="0" fontId="7" fillId="0" borderId="84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2"/>
  <sheetViews>
    <sheetView rightToLeft="1" workbookViewId="0"/>
  </sheetViews>
  <sheetFormatPr baseColWidth="10" defaultRowHeight="15"/>
  <cols>
    <col min="1" max="2" width="17.42578125" customWidth="1"/>
    <col min="3" max="3" width="9" customWidth="1"/>
    <col min="4" max="4" width="5.42578125" customWidth="1"/>
    <col min="5" max="8" width="9" customWidth="1"/>
    <col min="9" max="10" width="11.140625" bestFit="1" customWidth="1"/>
    <col min="11" max="13" width="9" customWidth="1"/>
    <col min="14" max="14" width="9" hidden="1" customWidth="1"/>
    <col min="15" max="15" width="9" customWidth="1"/>
    <col min="16" max="16" width="9" hidden="1" customWidth="1"/>
    <col min="17" max="21" width="7.7109375" customWidth="1"/>
    <col min="22" max="22" width="11.7109375" customWidth="1"/>
    <col min="23" max="23" width="12.5703125" customWidth="1"/>
    <col min="24" max="24" width="7.7109375" customWidth="1"/>
    <col min="25" max="25" width="7.85546875" customWidth="1"/>
    <col min="26" max="26" width="9.7109375" customWidth="1"/>
    <col min="27" max="27" width="8.42578125" customWidth="1"/>
    <col min="28" max="29" width="0" hidden="1" customWidth="1"/>
  </cols>
  <sheetData>
    <row r="1" spans="1:27" s="4" customFormat="1" ht="40.5">
      <c r="A1" s="3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29" customFormat="1" ht="24" thickBot="1">
      <c r="A3" s="160" t="s">
        <v>38</v>
      </c>
      <c r="B3" s="161"/>
      <c r="C3" s="157" t="s">
        <v>14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28"/>
      <c r="Q3" s="157" t="s">
        <v>15</v>
      </c>
      <c r="R3" s="158"/>
      <c r="S3" s="158"/>
      <c r="T3" s="158"/>
      <c r="U3" s="158"/>
      <c r="V3" s="158"/>
      <c r="W3" s="158"/>
      <c r="X3" s="158"/>
      <c r="Y3" s="158"/>
      <c r="Z3" s="159"/>
      <c r="AA3" s="164" t="s">
        <v>34</v>
      </c>
    </row>
    <row r="4" spans="1:27" s="29" customFormat="1" ht="70.5" customHeight="1" thickBot="1">
      <c r="A4" s="162"/>
      <c r="B4" s="163"/>
      <c r="C4" s="166" t="s">
        <v>1</v>
      </c>
      <c r="D4" s="166" t="s">
        <v>2</v>
      </c>
      <c r="E4" s="157" t="s">
        <v>48</v>
      </c>
      <c r="F4" s="158"/>
      <c r="G4" s="159"/>
      <c r="H4" s="157" t="s">
        <v>35</v>
      </c>
      <c r="I4" s="158"/>
      <c r="J4" s="158"/>
      <c r="K4" s="158"/>
      <c r="L4" s="159"/>
      <c r="M4" s="30" t="s">
        <v>36</v>
      </c>
      <c r="N4" s="30"/>
      <c r="O4" s="30" t="s">
        <v>17</v>
      </c>
      <c r="P4" s="30"/>
      <c r="Q4" s="166" t="s">
        <v>1</v>
      </c>
      <c r="R4" s="166" t="s">
        <v>2</v>
      </c>
      <c r="S4" s="157" t="s">
        <v>18</v>
      </c>
      <c r="T4" s="158"/>
      <c r="U4" s="159"/>
      <c r="V4" s="157" t="s">
        <v>16</v>
      </c>
      <c r="W4" s="158"/>
      <c r="X4" s="158"/>
      <c r="Y4" s="158"/>
      <c r="Z4" s="159"/>
      <c r="AA4" s="165"/>
    </row>
    <row r="5" spans="1:27" s="29" customFormat="1" ht="56.25" customHeight="1" thickBot="1">
      <c r="A5" s="162"/>
      <c r="B5" s="163"/>
      <c r="C5" s="164"/>
      <c r="D5" s="164"/>
      <c r="E5" s="40" t="s">
        <v>3</v>
      </c>
      <c r="F5" s="40" t="s">
        <v>4</v>
      </c>
      <c r="G5" s="40" t="s">
        <v>5</v>
      </c>
      <c r="H5" s="40" t="s">
        <v>6</v>
      </c>
      <c r="I5" s="40" t="s">
        <v>7</v>
      </c>
      <c r="J5" s="40" t="s">
        <v>8</v>
      </c>
      <c r="K5" s="40" t="s">
        <v>9</v>
      </c>
      <c r="L5" s="40" t="s">
        <v>10</v>
      </c>
      <c r="M5" s="40" t="s">
        <v>11</v>
      </c>
      <c r="N5" s="40" t="s">
        <v>12</v>
      </c>
      <c r="O5" s="40" t="s">
        <v>13</v>
      </c>
      <c r="P5" s="40" t="s">
        <v>12</v>
      </c>
      <c r="Q5" s="164" t="s">
        <v>1</v>
      </c>
      <c r="R5" s="164" t="s">
        <v>2</v>
      </c>
      <c r="S5" s="40" t="s">
        <v>3</v>
      </c>
      <c r="T5" s="40" t="s">
        <v>4</v>
      </c>
      <c r="U5" s="40" t="s">
        <v>5</v>
      </c>
      <c r="V5" s="40" t="s">
        <v>19</v>
      </c>
      <c r="W5" s="40" t="s">
        <v>20</v>
      </c>
      <c r="X5" s="40" t="s">
        <v>21</v>
      </c>
      <c r="Y5" s="40" t="s">
        <v>10</v>
      </c>
      <c r="Z5" s="40" t="s">
        <v>22</v>
      </c>
      <c r="AA5" s="165"/>
    </row>
    <row r="6" spans="1:27" s="5" customFormat="1" ht="23.25">
      <c r="A6" s="153" t="s">
        <v>55</v>
      </c>
      <c r="B6" s="48" t="s">
        <v>39</v>
      </c>
      <c r="C6" s="48" t="e">
        <f>'تشخيص طرقات بالمنطقة 1'!#REF!</f>
        <v>#REF!</v>
      </c>
      <c r="D6" s="47" t="e">
        <f>(E6+F6+G6)/C6</f>
        <v>#REF!</v>
      </c>
      <c r="E6" s="48" t="e">
        <f>'تشخيص طرقات بالمنطقة 1'!#REF!</f>
        <v>#REF!</v>
      </c>
      <c r="F6" s="48" t="e">
        <f>'تشخيص طرقات بالمنطقة 1'!#REF!</f>
        <v>#REF!</v>
      </c>
      <c r="G6" s="48" t="e">
        <f>'تشخيص طرقات بالمنطقة 1'!#REF!</f>
        <v>#REF!</v>
      </c>
      <c r="H6" s="48" t="e">
        <f>'تشخيص طرقات بالمنطقة 1'!#REF!</f>
        <v>#REF!</v>
      </c>
      <c r="I6" s="48" t="e">
        <f>'تشخيص طرقات بالمنطقة 1'!#REF!</f>
        <v>#REF!</v>
      </c>
      <c r="J6" s="48" t="e">
        <f>'تشخيص طرقات بالمنطقة 1'!#REF!</f>
        <v>#REF!</v>
      </c>
      <c r="K6" s="48" t="e">
        <f>'تشخيص طرقات بالمنطقة 1'!#REF!</f>
        <v>#REF!</v>
      </c>
      <c r="L6" s="48" t="e">
        <f>'تشخيص طرقات بالمنطقة 1'!#REF!</f>
        <v>#REF!</v>
      </c>
      <c r="M6" s="48" t="e">
        <f>'تشخيص طرقات بالمنطقة 1'!#REF!</f>
        <v>#REF!</v>
      </c>
      <c r="N6" s="48" t="e">
        <f>'تشخيص طرقات بالمنطقة 1'!#REF!</f>
        <v>#REF!</v>
      </c>
      <c r="O6" s="48" t="e">
        <f>'تشخيص طرقات بالمنطقة 1'!#REF!</f>
        <v>#REF!</v>
      </c>
      <c r="P6" s="48" t="e">
        <f>'تشخيص طرقات بالمنطقة 1'!#REF!</f>
        <v>#REF!</v>
      </c>
      <c r="Q6" s="48" t="e">
        <f>'تشخيص طرقات بالمنطقة 1'!#REF!</f>
        <v>#REF!</v>
      </c>
      <c r="R6" s="48" t="e">
        <f>(S6+T6+U6)/Q6</f>
        <v>#REF!</v>
      </c>
      <c r="S6" s="48" t="e">
        <f>'تشخيص طرقات بالمنطقة 1'!#REF!</f>
        <v>#REF!</v>
      </c>
      <c r="T6" s="48" t="e">
        <f>'تشخيص طرقات بالمنطقة 1'!#REF!</f>
        <v>#REF!</v>
      </c>
      <c r="U6" s="48" t="e">
        <f>'تشخيص طرقات بالمنطقة 1'!#REF!</f>
        <v>#REF!</v>
      </c>
      <c r="V6" s="48" t="e">
        <f>'تشخيص طرقات بالمنطقة 1'!#REF!</f>
        <v>#REF!</v>
      </c>
      <c r="W6" s="48" t="e">
        <f>'تشخيص طرقات بالمنطقة 1'!#REF!</f>
        <v>#REF!</v>
      </c>
      <c r="X6" s="48" t="e">
        <f>'تشخيص طرقات بالمنطقة 1'!#REF!</f>
        <v>#REF!</v>
      </c>
      <c r="Y6" s="48" t="e">
        <f>'تشخيص طرقات بالمنطقة 1'!#REF!</f>
        <v>#REF!</v>
      </c>
      <c r="Z6" s="48" t="e">
        <f>'تشخيص طرقات بالمنطقة 1'!#REF!</f>
        <v>#REF!</v>
      </c>
      <c r="AA6" s="49"/>
    </row>
    <row r="7" spans="1:27" s="4" customFormat="1" ht="24" thickBot="1">
      <c r="A7" s="154"/>
      <c r="B7" s="50" t="s">
        <v>40</v>
      </c>
      <c r="C7" s="51"/>
      <c r="D7" s="51"/>
      <c r="E7" s="52" t="e">
        <f>'تشخيص طرقات بالمنطقة 1'!#REF!</f>
        <v>#REF!</v>
      </c>
      <c r="F7" s="52" t="e">
        <f>'تشخيص طرقات بالمنطقة 1'!#REF!</f>
        <v>#REF!</v>
      </c>
      <c r="G7" s="52" t="e">
        <f>'تشخيص طرقات بالمنطقة 1'!#REF!</f>
        <v>#REF!</v>
      </c>
      <c r="H7" s="52" t="e">
        <f>'تشخيص طرقات بالمنطقة 1'!#REF!</f>
        <v>#REF!</v>
      </c>
      <c r="I7" s="52" t="e">
        <f>'تشخيص طرقات بالمنطقة 1'!#REF!</f>
        <v>#REF!</v>
      </c>
      <c r="J7" s="52" t="e">
        <f>'تشخيص طرقات بالمنطقة 1'!#REF!</f>
        <v>#REF!</v>
      </c>
      <c r="K7" s="52" t="e">
        <f>'تشخيص طرقات بالمنطقة 1'!#REF!</f>
        <v>#REF!</v>
      </c>
      <c r="L7" s="52" t="e">
        <f>'تشخيص طرقات بالمنطقة 1'!#REF!</f>
        <v>#REF!</v>
      </c>
      <c r="M7" s="52"/>
      <c r="N7" s="52"/>
      <c r="O7" s="52"/>
      <c r="P7" s="52"/>
      <c r="Q7" s="52"/>
      <c r="R7" s="52"/>
      <c r="S7" s="52" t="e">
        <f>'تشخيص طرقات بالمنطقة 1'!#REF!</f>
        <v>#REF!</v>
      </c>
      <c r="T7" s="52" t="e">
        <f>'تشخيص طرقات بالمنطقة 1'!#REF!</f>
        <v>#REF!</v>
      </c>
      <c r="U7" s="52" t="e">
        <f>'تشخيص طرقات بالمنطقة 1'!#REF!</f>
        <v>#REF!</v>
      </c>
      <c r="V7" s="52" t="e">
        <f>'تشخيص طرقات بالمنطقة 1'!#REF!</f>
        <v>#REF!</v>
      </c>
      <c r="W7" s="52" t="e">
        <f>'تشخيص طرقات بالمنطقة 1'!#REF!</f>
        <v>#REF!</v>
      </c>
      <c r="X7" s="52" t="e">
        <f>'تشخيص طرقات بالمنطقة 1'!#REF!</f>
        <v>#REF!</v>
      </c>
      <c r="Y7" s="52" t="e">
        <f>'تشخيص طرقات بالمنطقة 1'!#REF!</f>
        <v>#REF!</v>
      </c>
      <c r="Z7" s="52" t="e">
        <f>'تشخيص طرقات بالمنطقة 1'!#REF!</f>
        <v>#REF!</v>
      </c>
      <c r="AA7" s="53"/>
    </row>
    <row r="8" spans="1:27" s="5" customFormat="1" ht="23.25">
      <c r="A8" s="153" t="s">
        <v>56</v>
      </c>
      <c r="B8" s="48" t="s">
        <v>39</v>
      </c>
      <c r="C8" s="48">
        <f>'تشخيص طرقات  بالمنطقة 2'!B29</f>
        <v>86</v>
      </c>
      <c r="D8" s="47" t="e">
        <f>(E8+F8+G8)/C8</f>
        <v>#VALUE!</v>
      </c>
      <c r="E8" s="48" t="str">
        <f>+'تشخيص طرقات  بالمنطقة 2'!D29</f>
        <v>ˣ</v>
      </c>
      <c r="F8" s="48">
        <f>+'تشخيص طرقات  بالمنطقة 2'!E29</f>
        <v>0</v>
      </c>
      <c r="G8" s="48">
        <f>+'تشخيص طرقات  بالمنطقة 2'!F29</f>
        <v>0</v>
      </c>
      <c r="H8" s="48">
        <f>+'تشخيص طرقات  بالمنطقة 2'!G29</f>
        <v>0</v>
      </c>
      <c r="I8" s="48">
        <f>+'تشخيص طرقات  بالمنطقة 2'!H29</f>
        <v>0</v>
      </c>
      <c r="J8" s="48">
        <f>+'تشخيص طرقات  بالمنطقة 2'!I29</f>
        <v>0</v>
      </c>
      <c r="K8" s="48" t="str">
        <f>+'تشخيص طرقات  بالمنطقة 2'!J29</f>
        <v>ˣ</v>
      </c>
      <c r="L8" s="48">
        <f>+'تشخيص طرقات  بالمنطقة 2'!K29</f>
        <v>0</v>
      </c>
      <c r="M8" s="48">
        <f>+'تشخيص طرقات  بالمنطقة 2'!L29</f>
        <v>0</v>
      </c>
      <c r="N8" s="48">
        <f>+'تشخيص طرقات  بالمنطقة 2'!M29</f>
        <v>0</v>
      </c>
      <c r="O8" s="48">
        <f>+'تشخيص طرقات  بالمنطقة 2'!N29</f>
        <v>0</v>
      </c>
      <c r="P8" s="48">
        <f>+'تشخيص طرقات  بالمنطقة 2'!O29</f>
        <v>0</v>
      </c>
      <c r="Q8" s="48">
        <f>+'تشخيص طرقات  بالمنطقة 2'!P29</f>
        <v>0</v>
      </c>
      <c r="R8" s="48">
        <f>+'تشخيص طرقات  بالمنطقة 2'!Q29</f>
        <v>0</v>
      </c>
      <c r="S8" s="48">
        <f>+'تشخيص طرقات  بالمنطقة 2'!R29</f>
        <v>0</v>
      </c>
      <c r="T8" s="48">
        <f>+'تشخيص طرقات  بالمنطقة 2'!S29</f>
        <v>0</v>
      </c>
      <c r="U8" s="48">
        <f>+'تشخيص طرقات  بالمنطقة 2'!T29</f>
        <v>0</v>
      </c>
      <c r="V8" s="48">
        <f>+'تشخيص طرقات  بالمنطقة 2'!U29</f>
        <v>0</v>
      </c>
      <c r="W8" s="48">
        <f>+'تشخيص طرقات  بالمنطقة 2'!V29</f>
        <v>0</v>
      </c>
      <c r="X8" s="48">
        <f>+'تشخيص طرقات  بالمنطقة 2'!W29</f>
        <v>0</v>
      </c>
      <c r="Y8" s="48">
        <f>+'تشخيص طرقات  بالمنطقة 2'!X29</f>
        <v>0</v>
      </c>
      <c r="Z8" s="48" t="str">
        <f>+'تشخيص طرقات  بالمنطقة 2'!Y29</f>
        <v>ˣ</v>
      </c>
      <c r="AA8" s="54"/>
    </row>
    <row r="9" spans="1:27" s="4" customFormat="1" ht="24" thickBot="1">
      <c r="A9" s="154"/>
      <c r="B9" s="50" t="s">
        <v>40</v>
      </c>
      <c r="C9" s="51"/>
      <c r="D9" s="51"/>
      <c r="E9" s="52" t="str">
        <f>'تشخيص طرقات  بالمنطقة 2'!D30</f>
        <v>ˣ</v>
      </c>
      <c r="F9" s="52">
        <f>'تشخيص طرقات  بالمنطقة 2'!E30</f>
        <v>0</v>
      </c>
      <c r="G9" s="52">
        <f>'تشخيص طرقات  بالمنطقة 2'!F30</f>
        <v>0</v>
      </c>
      <c r="H9" s="52">
        <f>'تشخيص طرقات  بالمنطقة 2'!G30</f>
        <v>0</v>
      </c>
      <c r="I9" s="52">
        <f>'تشخيص طرقات  بالمنطقة 2'!H30</f>
        <v>0</v>
      </c>
      <c r="J9" s="52">
        <f>'تشخيص طرقات  بالمنطقة 2'!I30</f>
        <v>0</v>
      </c>
      <c r="K9" s="52" t="str">
        <f>'تشخيص طرقات  بالمنطقة 2'!J30</f>
        <v>ˣ</v>
      </c>
      <c r="L9" s="52">
        <f>'تشخيص طرقات  بالمنطقة 2'!K30</f>
        <v>0</v>
      </c>
      <c r="M9" s="52"/>
      <c r="N9" s="52"/>
      <c r="O9" s="52"/>
      <c r="P9" s="52"/>
      <c r="Q9" s="52"/>
      <c r="R9" s="52"/>
      <c r="S9" s="52">
        <f>'تشخيص طرقات  بالمنطقة 2'!R30</f>
        <v>0</v>
      </c>
      <c r="T9" s="52">
        <f>'تشخيص طرقات  بالمنطقة 2'!S30</f>
        <v>0</v>
      </c>
      <c r="U9" s="52">
        <f>'تشخيص طرقات  بالمنطقة 2'!T30</f>
        <v>0</v>
      </c>
      <c r="V9" s="52">
        <f>'تشخيص طرقات  بالمنطقة 2'!U30</f>
        <v>0</v>
      </c>
      <c r="W9" s="52">
        <f>'تشخيص طرقات  بالمنطقة 2'!V30</f>
        <v>0</v>
      </c>
      <c r="X9" s="52">
        <f>'تشخيص طرقات  بالمنطقة 2'!W30</f>
        <v>0</v>
      </c>
      <c r="Y9" s="52">
        <f>'تشخيص طرقات  بالمنطقة 2'!X30</f>
        <v>0</v>
      </c>
      <c r="Z9" s="52" t="str">
        <f>'تشخيص طرقات  بالمنطقة 2'!Y30</f>
        <v>ˣ</v>
      </c>
      <c r="AA9" s="55"/>
    </row>
    <row r="10" spans="1:27" s="5" customFormat="1" ht="23.25">
      <c r="A10" s="153" t="s">
        <v>57</v>
      </c>
      <c r="B10" s="48" t="s">
        <v>39</v>
      </c>
      <c r="C10" s="48">
        <f>'تشخيص طرقات  بالمنطقة3'!B38</f>
        <v>470</v>
      </c>
      <c r="D10" s="48">
        <f>'تشخيص طرقات  بالمنطقة3'!C38</f>
        <v>6</v>
      </c>
      <c r="E10" s="48">
        <f>'تشخيص طرقات  بالمنطقة3'!D38</f>
        <v>0</v>
      </c>
      <c r="F10" s="48">
        <f>'تشخيص طرقات  بالمنطقة3'!E38</f>
        <v>0</v>
      </c>
      <c r="G10" s="48">
        <f>'تشخيص طرقات  بالمنطقة3'!F38</f>
        <v>0</v>
      </c>
      <c r="H10" s="48">
        <f>'تشخيص طرقات  بالمنطقة3'!G38</f>
        <v>0</v>
      </c>
      <c r="I10" s="48">
        <f>'تشخيص طرقات  بالمنطقة3'!H38</f>
        <v>0</v>
      </c>
      <c r="J10" s="48">
        <f>'تشخيص طرقات  بالمنطقة3'!I38</f>
        <v>0</v>
      </c>
      <c r="K10" s="48">
        <f>'تشخيص طرقات  بالمنطقة3'!J38</f>
        <v>0</v>
      </c>
      <c r="L10" s="48">
        <f>'تشخيص طرقات  بالمنطقة3'!K38</f>
        <v>0</v>
      </c>
      <c r="M10" s="48">
        <f>'تشخيص طرقات  بالمنطقة3'!L38</f>
        <v>0</v>
      </c>
      <c r="N10" s="48">
        <f>'تشخيص طرقات  بالمنطقة3'!M38</f>
        <v>0</v>
      </c>
      <c r="O10" s="48">
        <f>'تشخيص طرقات  بالمنطقة3'!N38</f>
        <v>0</v>
      </c>
      <c r="P10" s="48">
        <f>'تشخيص طرقات  بالمنطقة3'!O38</f>
        <v>0</v>
      </c>
      <c r="Q10" s="48">
        <f>'تشخيص طرقات  بالمنطقة3'!P38</f>
        <v>0</v>
      </c>
      <c r="R10" s="48">
        <f>'تشخيص طرقات  بالمنطقة3'!Q38</f>
        <v>0</v>
      </c>
      <c r="S10" s="48">
        <f>'تشخيص طرقات  بالمنطقة3'!R38</f>
        <v>0</v>
      </c>
      <c r="T10" s="48">
        <f>'تشخيص طرقات  بالمنطقة3'!S38</f>
        <v>0</v>
      </c>
      <c r="U10" s="48">
        <f>'تشخيص طرقات  بالمنطقة3'!T38</f>
        <v>0</v>
      </c>
      <c r="V10" s="48">
        <f>'تشخيص طرقات  بالمنطقة3'!U38</f>
        <v>0</v>
      </c>
      <c r="W10" s="48">
        <f>'تشخيص طرقات  بالمنطقة3'!V38</f>
        <v>0</v>
      </c>
      <c r="X10" s="48">
        <f>'تشخيص طرقات  بالمنطقة3'!W38</f>
        <v>0</v>
      </c>
      <c r="Y10" s="48">
        <f>'تشخيص طرقات  بالمنطقة3'!X38</f>
        <v>0</v>
      </c>
      <c r="Z10" s="48">
        <f>'تشخيص طرقات  بالمنطقة3'!Y38</f>
        <v>0</v>
      </c>
      <c r="AA10" s="49"/>
    </row>
    <row r="11" spans="1:27" s="4" customFormat="1" ht="24" thickBot="1">
      <c r="A11" s="154"/>
      <c r="B11" s="50" t="s">
        <v>40</v>
      </c>
      <c r="C11" s="51"/>
      <c r="D11" s="51"/>
      <c r="E11" s="52">
        <f>'تشخيص طرقات  بالمنطقة3'!D39</f>
        <v>0</v>
      </c>
      <c r="F11" s="52">
        <f>'تشخيص طرقات  بالمنطقة3'!E39</f>
        <v>0</v>
      </c>
      <c r="G11" s="52">
        <f>'تشخيص طرقات  بالمنطقة3'!F39</f>
        <v>0</v>
      </c>
      <c r="H11" s="52">
        <f>'تشخيص طرقات  بالمنطقة3'!G39</f>
        <v>0</v>
      </c>
      <c r="I11" s="52">
        <f>'تشخيص طرقات  بالمنطقة3'!H39</f>
        <v>0</v>
      </c>
      <c r="J11" s="52">
        <f>'تشخيص طرقات  بالمنطقة3'!I39</f>
        <v>0</v>
      </c>
      <c r="K11" s="52">
        <f>'تشخيص طرقات  بالمنطقة3'!J39</f>
        <v>0</v>
      </c>
      <c r="L11" s="52">
        <f>'تشخيص طرقات  بالمنطقة3'!K39</f>
        <v>0</v>
      </c>
      <c r="M11" s="52"/>
      <c r="N11" s="52"/>
      <c r="O11" s="52"/>
      <c r="P11" s="52"/>
      <c r="Q11" s="52"/>
      <c r="R11" s="52"/>
      <c r="S11" s="52">
        <f>'تشخيص طرقات  بالمنطقة3'!R39</f>
        <v>0</v>
      </c>
      <c r="T11" s="52">
        <f>'تشخيص طرقات  بالمنطقة3'!S39</f>
        <v>0</v>
      </c>
      <c r="U11" s="52">
        <f>'تشخيص طرقات  بالمنطقة3'!T39</f>
        <v>0</v>
      </c>
      <c r="V11" s="52">
        <f>'تشخيص طرقات  بالمنطقة3'!U39</f>
        <v>0</v>
      </c>
      <c r="W11" s="52">
        <f>'تشخيص طرقات  بالمنطقة3'!V39</f>
        <v>0</v>
      </c>
      <c r="X11" s="52">
        <f>'تشخيص طرقات  بالمنطقة3'!W39</f>
        <v>0</v>
      </c>
      <c r="Y11" s="52">
        <f>'تشخيص طرقات  بالمنطقة3'!X39</f>
        <v>0</v>
      </c>
      <c r="Z11" s="52">
        <f>'تشخيص طرقات  بالمنطقة3'!Y39</f>
        <v>0</v>
      </c>
      <c r="AA11" s="53"/>
    </row>
    <row r="12" spans="1:27" s="5" customFormat="1" ht="23.25">
      <c r="A12" s="153" t="s">
        <v>58</v>
      </c>
      <c r="B12" s="48" t="s">
        <v>39</v>
      </c>
      <c r="C12" s="48">
        <f>'تشخيص طرقات  بالمنطقة'!B161</f>
        <v>20144</v>
      </c>
      <c r="D12" s="48">
        <f>'تشخيص طرقات  بالمنطقة'!C161</f>
        <v>4.6956910246227164</v>
      </c>
      <c r="E12" s="48">
        <f>'تشخيص طرقات  بالمنطقة'!D161</f>
        <v>90790</v>
      </c>
      <c r="F12" s="48">
        <f>'تشخيص طرقات  بالمنطقة'!E161</f>
        <v>3800</v>
      </c>
      <c r="G12" s="48">
        <f>'تشخيص طرقات  بالمنطقة'!F161</f>
        <v>0</v>
      </c>
      <c r="H12" s="48">
        <f>'تشخيص طرقات  بالمنطقة'!G161</f>
        <v>0</v>
      </c>
      <c r="I12" s="48">
        <f>'تشخيص طرقات  بالمنطقة'!H161</f>
        <v>0</v>
      </c>
      <c r="J12" s="48">
        <f>'تشخيص طرقات  بالمنطقة'!I161</f>
        <v>0</v>
      </c>
      <c r="K12" s="48">
        <f>'تشخيص طرقات  بالمنطقة'!J161</f>
        <v>0</v>
      </c>
      <c r="L12" s="48">
        <f>'تشخيص طرقات  بالمنطقة'!K161</f>
        <v>0</v>
      </c>
      <c r="M12" s="48">
        <f>'تشخيص طرقات  بالمنطقة'!L161</f>
        <v>46200</v>
      </c>
      <c r="N12" s="48">
        <f>'تشخيص طرقات  بالمنطقة'!M161</f>
        <v>0</v>
      </c>
      <c r="O12" s="48">
        <f>'تشخيص طرقات  بالمنطقة'!N161</f>
        <v>41200</v>
      </c>
      <c r="P12" s="48">
        <f>'تشخيص طرقات  بالمنطقة'!O161</f>
        <v>0</v>
      </c>
      <c r="Q12" s="48">
        <f>'تشخيص طرقات  بالمنطقة'!P161</f>
        <v>12690</v>
      </c>
      <c r="R12" s="48">
        <f>'تشخيص طرقات  بالمنطقة'!Q161</f>
        <v>0</v>
      </c>
      <c r="S12" s="48">
        <f>'تشخيص طرقات  بالمنطقة'!R161</f>
        <v>0</v>
      </c>
      <c r="T12" s="48">
        <f>'تشخيص طرقات  بالمنطقة'!S161</f>
        <v>0</v>
      </c>
      <c r="U12" s="48">
        <f>'تشخيص طرقات  بالمنطقة'!T161</f>
        <v>0</v>
      </c>
      <c r="V12" s="48">
        <f>'تشخيص طرقات  بالمنطقة'!U161</f>
        <v>0</v>
      </c>
      <c r="W12" s="48">
        <f>'تشخيص طرقات  بالمنطقة'!V161</f>
        <v>0</v>
      </c>
      <c r="X12" s="48">
        <f>'تشخيص طرقات  بالمنطقة'!W161</f>
        <v>0</v>
      </c>
      <c r="Y12" s="48">
        <f>'تشخيص طرقات  بالمنطقة'!X161</f>
        <v>0</v>
      </c>
      <c r="Z12" s="48">
        <f>'تشخيص طرقات  بالمنطقة'!Y161</f>
        <v>0</v>
      </c>
      <c r="AA12" s="54"/>
    </row>
    <row r="13" spans="1:27" s="4" customFormat="1" ht="24" thickBot="1">
      <c r="A13" s="154"/>
      <c r="B13" s="50" t="s">
        <v>40</v>
      </c>
      <c r="C13" s="51"/>
      <c r="D13" s="51"/>
      <c r="E13" s="52">
        <f>'تشخيص طرقات  بالمنطقة'!D162</f>
        <v>0.95982662015012155</v>
      </c>
      <c r="F13" s="52">
        <f>'تشخيص طرقات  بالمنطقة'!E162</f>
        <v>4.017337984987842E-2</v>
      </c>
      <c r="G13" s="52">
        <f>'تشخيص طرقات  بالمنطقة'!F162</f>
        <v>0</v>
      </c>
      <c r="H13" s="52">
        <f>'تشخيص طرقات  بالمنطقة'!G162</f>
        <v>0</v>
      </c>
      <c r="I13" s="52">
        <f>'تشخيص طرقات  بالمنطقة'!H162</f>
        <v>0</v>
      </c>
      <c r="J13" s="52">
        <f>'تشخيص طرقات  بالمنطقة'!I162</f>
        <v>0</v>
      </c>
      <c r="K13" s="52">
        <f>'تشخيص طرقات  بالمنطقة'!J162</f>
        <v>0</v>
      </c>
      <c r="L13" s="52">
        <f>'تشخيص طرقات  بالمنطقة'!K162</f>
        <v>0</v>
      </c>
      <c r="M13" s="52"/>
      <c r="N13" s="52"/>
      <c r="O13" s="52"/>
      <c r="P13" s="52"/>
      <c r="Q13" s="52"/>
      <c r="R13" s="52"/>
      <c r="S13" s="52" t="e">
        <f>'تشخيص طرقات  بالمنطقة'!R162</f>
        <v>#DIV/0!</v>
      </c>
      <c r="T13" s="52" t="e">
        <f>'تشخيص طرقات  بالمنطقة'!S162</f>
        <v>#DIV/0!</v>
      </c>
      <c r="U13" s="52" t="e">
        <f>'تشخيص طرقات  بالمنطقة'!T162</f>
        <v>#DIV/0!</v>
      </c>
      <c r="V13" s="52" t="e">
        <f>'تشخيص طرقات  بالمنطقة'!U162</f>
        <v>#DIV/0!</v>
      </c>
      <c r="W13" s="52" t="e">
        <f>'تشخيص طرقات  بالمنطقة'!V162</f>
        <v>#DIV/0!</v>
      </c>
      <c r="X13" s="52" t="e">
        <f>'تشخيص طرقات  بالمنطقة'!W162</f>
        <v>#DIV/0!</v>
      </c>
      <c r="Y13" s="52" t="e">
        <f>'تشخيص طرقات  بالمنطقة'!X162</f>
        <v>#DIV/0!</v>
      </c>
      <c r="Z13" s="52" t="e">
        <f>'تشخيص طرقات  بالمنطقة'!Y162</f>
        <v>#DIV/0!</v>
      </c>
      <c r="AA13" s="55"/>
    </row>
    <row r="14" spans="1:27" s="5" customFormat="1" ht="23.25">
      <c r="A14" s="153" t="s">
        <v>59</v>
      </c>
      <c r="B14" s="48" t="s">
        <v>39</v>
      </c>
      <c r="C14" s="48">
        <f>'تشخيص طرقات  بالمنطقة 5'!B40</f>
        <v>3447</v>
      </c>
      <c r="D14" s="48">
        <f>'تشخيص طرقات  بالمنطقة 5'!C40</f>
        <v>0</v>
      </c>
      <c r="E14" s="48">
        <f>'تشخيص طرقات  بالمنطقة 5'!D40</f>
        <v>0</v>
      </c>
      <c r="F14" s="48">
        <f>'تشخيص طرقات  بالمنطقة 5'!E40</f>
        <v>0</v>
      </c>
      <c r="G14" s="48">
        <f>'تشخيص طرقات  بالمنطقة 5'!F40</f>
        <v>0</v>
      </c>
      <c r="H14" s="48">
        <f>'تشخيص طرقات  بالمنطقة 5'!G40</f>
        <v>0</v>
      </c>
      <c r="I14" s="48">
        <f>'تشخيص طرقات  بالمنطقة 5'!H40</f>
        <v>0</v>
      </c>
      <c r="J14" s="48">
        <f>'تشخيص طرقات  بالمنطقة 5'!I40</f>
        <v>0</v>
      </c>
      <c r="K14" s="48">
        <f>'تشخيص طرقات  بالمنطقة 5'!J40</f>
        <v>0</v>
      </c>
      <c r="L14" s="48">
        <f>'تشخيص طرقات  بالمنطقة 5'!K40</f>
        <v>0</v>
      </c>
      <c r="M14" s="48">
        <f>'تشخيص طرقات  بالمنطقة 5'!L40</f>
        <v>0</v>
      </c>
      <c r="N14" s="48">
        <f>'تشخيص طرقات  بالمنطقة 5'!M40</f>
        <v>0</v>
      </c>
      <c r="O14" s="48">
        <f>'تشخيص طرقات  بالمنطقة 5'!N40</f>
        <v>0</v>
      </c>
      <c r="P14" s="48">
        <f>'تشخيص طرقات  بالمنطقة 5'!O40</f>
        <v>0</v>
      </c>
      <c r="Q14" s="48">
        <f>'تشخيص طرقات  بالمنطقة 5'!P40</f>
        <v>0</v>
      </c>
      <c r="R14" s="48" t="e">
        <f>'تشخيص طرقات  بالمنطقة 5'!Q40</f>
        <v>#DIV/0!</v>
      </c>
      <c r="S14" s="48">
        <f>'تشخيص طرقات  بالمنطقة 5'!R40</f>
        <v>0</v>
      </c>
      <c r="T14" s="48">
        <f>'تشخيص طرقات  بالمنطقة 5'!S40</f>
        <v>0</v>
      </c>
      <c r="U14" s="48">
        <f>'تشخيص طرقات  بالمنطقة 5'!T40</f>
        <v>0</v>
      </c>
      <c r="V14" s="48">
        <f>'تشخيص طرقات  بالمنطقة 5'!U40</f>
        <v>0</v>
      </c>
      <c r="W14" s="48">
        <f>'تشخيص طرقات  بالمنطقة 5'!V40</f>
        <v>0</v>
      </c>
      <c r="X14" s="48">
        <f>'تشخيص طرقات  بالمنطقة 5'!W40</f>
        <v>0</v>
      </c>
      <c r="Y14" s="48">
        <f>'تشخيص طرقات  بالمنطقة 5'!X40</f>
        <v>0</v>
      </c>
      <c r="Z14" s="48">
        <f>'تشخيص طرقات  بالمنطقة 5'!Y40</f>
        <v>0</v>
      </c>
      <c r="AA14" s="49"/>
    </row>
    <row r="15" spans="1:27" s="4" customFormat="1" ht="24" thickBot="1">
      <c r="A15" s="154"/>
      <c r="B15" s="50" t="s">
        <v>40</v>
      </c>
      <c r="C15" s="51"/>
      <c r="D15" s="51"/>
      <c r="E15" s="52" t="e">
        <f>'تشخيص طرقات  بالمنطقة 5'!D41</f>
        <v>#DIV/0!</v>
      </c>
      <c r="F15" s="52" t="e">
        <f>'تشخيص طرقات  بالمنطقة 5'!E41</f>
        <v>#DIV/0!</v>
      </c>
      <c r="G15" s="52" t="e">
        <f>'تشخيص طرقات  بالمنطقة 5'!F41</f>
        <v>#DIV/0!</v>
      </c>
      <c r="H15" s="52" t="e">
        <f>'تشخيص طرقات  بالمنطقة 5'!G41</f>
        <v>#DIV/0!</v>
      </c>
      <c r="I15" s="52" t="e">
        <f>'تشخيص طرقات  بالمنطقة 5'!H41</f>
        <v>#DIV/0!</v>
      </c>
      <c r="J15" s="52" t="e">
        <f>'تشخيص طرقات  بالمنطقة 5'!I41</f>
        <v>#DIV/0!</v>
      </c>
      <c r="K15" s="52" t="e">
        <f>'تشخيص طرقات  بالمنطقة 5'!J41</f>
        <v>#DIV/0!</v>
      </c>
      <c r="L15" s="52" t="e">
        <f>'تشخيص طرقات  بالمنطقة 5'!K41</f>
        <v>#DIV/0!</v>
      </c>
      <c r="M15" s="52"/>
      <c r="N15" s="52"/>
      <c r="O15" s="52"/>
      <c r="P15" s="52"/>
      <c r="Q15" s="52"/>
      <c r="R15" s="52"/>
      <c r="S15" s="52" t="e">
        <f>'تشخيص طرقات  بالمنطقة 5'!R41</f>
        <v>#DIV/0!</v>
      </c>
      <c r="T15" s="52" t="e">
        <f>'تشخيص طرقات  بالمنطقة 5'!S41</f>
        <v>#DIV/0!</v>
      </c>
      <c r="U15" s="52" t="e">
        <f>'تشخيص طرقات  بالمنطقة 5'!T41</f>
        <v>#DIV/0!</v>
      </c>
      <c r="V15" s="52" t="e">
        <f>'تشخيص طرقات  بالمنطقة 5'!U41</f>
        <v>#DIV/0!</v>
      </c>
      <c r="W15" s="52" t="e">
        <f>'تشخيص طرقات  بالمنطقة 5'!V41</f>
        <v>#DIV/0!</v>
      </c>
      <c r="X15" s="52" t="e">
        <f>'تشخيص طرقات  بالمنطقة 5'!W41</f>
        <v>#DIV/0!</v>
      </c>
      <c r="Y15" s="52" t="e">
        <f>'تشخيص طرقات  بالمنطقة 5'!X41</f>
        <v>#DIV/0!</v>
      </c>
      <c r="Z15" s="52" t="e">
        <f>'تشخيص طرقات  بالمنطقة 5'!Y41</f>
        <v>#DIV/0!</v>
      </c>
      <c r="AA15" s="53"/>
    </row>
    <row r="16" spans="1:27" s="5" customFormat="1" ht="23.25">
      <c r="A16" s="153" t="s">
        <v>60</v>
      </c>
      <c r="B16" s="48" t="s">
        <v>39</v>
      </c>
      <c r="C16" s="48">
        <f>'تشخيص طرقات بالمنطقة6'!B210</f>
        <v>0</v>
      </c>
      <c r="D16" s="48">
        <f>'تشخيص طرقات بالمنطقة6'!C210</f>
        <v>0</v>
      </c>
      <c r="E16" s="48">
        <f>'تشخيص طرقات بالمنطقة6'!D210</f>
        <v>0</v>
      </c>
      <c r="F16" s="48">
        <f>'تشخيص طرقات بالمنطقة6'!E210</f>
        <v>0</v>
      </c>
      <c r="G16" s="48">
        <f>'تشخيص طرقات بالمنطقة6'!F210</f>
        <v>0</v>
      </c>
      <c r="H16" s="48">
        <f>'تشخيص طرقات بالمنطقة6'!G210</f>
        <v>0</v>
      </c>
      <c r="I16" s="48">
        <f>'تشخيص طرقات بالمنطقة6'!H210</f>
        <v>0</v>
      </c>
      <c r="J16" s="48">
        <f>'تشخيص طرقات بالمنطقة6'!I210</f>
        <v>0</v>
      </c>
      <c r="K16" s="48">
        <f>'تشخيص طرقات بالمنطقة6'!J210</f>
        <v>0</v>
      </c>
      <c r="L16" s="48">
        <f>'تشخيص طرقات بالمنطقة6'!K210</f>
        <v>0</v>
      </c>
      <c r="M16" s="48">
        <f>'تشخيص طرقات بالمنطقة6'!L210</f>
        <v>0</v>
      </c>
      <c r="N16" s="48">
        <f>'تشخيص طرقات بالمنطقة6'!M210</f>
        <v>0</v>
      </c>
      <c r="O16" s="48">
        <f>'تشخيص طرقات بالمنطقة6'!N210</f>
        <v>0</v>
      </c>
      <c r="P16" s="48">
        <f>'تشخيص طرقات بالمنطقة6'!O210</f>
        <v>0</v>
      </c>
      <c r="Q16" s="48">
        <f>'تشخيص طرقات بالمنطقة6'!P210</f>
        <v>0</v>
      </c>
      <c r="R16" s="48">
        <f>'تشخيص طرقات بالمنطقة6'!Q210</f>
        <v>0</v>
      </c>
      <c r="S16" s="48">
        <f>'تشخيص طرقات بالمنطقة6'!R210</f>
        <v>0</v>
      </c>
      <c r="T16" s="48">
        <f>'تشخيص طرقات بالمنطقة6'!S210</f>
        <v>0</v>
      </c>
      <c r="U16" s="48">
        <f>'تشخيص طرقات بالمنطقة6'!T210</f>
        <v>0</v>
      </c>
      <c r="V16" s="48">
        <f>'تشخيص طرقات بالمنطقة6'!U210</f>
        <v>0</v>
      </c>
      <c r="W16" s="48">
        <f>'تشخيص طرقات بالمنطقة6'!V210</f>
        <v>0</v>
      </c>
      <c r="X16" s="48">
        <f>'تشخيص طرقات بالمنطقة6'!W210</f>
        <v>0</v>
      </c>
      <c r="Y16" s="48">
        <f>'تشخيص طرقات بالمنطقة6'!X210</f>
        <v>0</v>
      </c>
      <c r="Z16" s="48">
        <f>'تشخيص طرقات بالمنطقة6'!Y210</f>
        <v>0</v>
      </c>
      <c r="AA16" s="54"/>
    </row>
    <row r="17" spans="1:31" s="4" customFormat="1" ht="24" thickBot="1">
      <c r="A17" s="154"/>
      <c r="B17" s="56" t="s">
        <v>40</v>
      </c>
      <c r="C17" s="57"/>
      <c r="D17" s="57"/>
      <c r="E17" s="58">
        <f>'تشخيص طرقات بالمنطقة6'!D211</f>
        <v>0</v>
      </c>
      <c r="F17" s="58">
        <f>'تشخيص طرقات بالمنطقة6'!E211</f>
        <v>0</v>
      </c>
      <c r="G17" s="58">
        <f>'تشخيص طرقات بالمنطقة6'!F211</f>
        <v>0</v>
      </c>
      <c r="H17" s="58">
        <f>'تشخيص طرقات بالمنطقة6'!G211</f>
        <v>0</v>
      </c>
      <c r="I17" s="58">
        <f>'تشخيص طرقات بالمنطقة6'!H211</f>
        <v>0</v>
      </c>
      <c r="J17" s="58">
        <f>'تشخيص طرقات بالمنطقة6'!I211</f>
        <v>0</v>
      </c>
      <c r="K17" s="58">
        <f>'تشخيص طرقات بالمنطقة6'!J211</f>
        <v>0</v>
      </c>
      <c r="L17" s="58">
        <f>'تشخيص طرقات بالمنطقة6'!K211</f>
        <v>0</v>
      </c>
      <c r="M17" s="58"/>
      <c r="N17" s="58"/>
      <c r="O17" s="58"/>
      <c r="P17" s="58"/>
      <c r="Q17" s="58"/>
      <c r="R17" s="58"/>
      <c r="S17" s="58">
        <f>'تشخيص طرقات بالمنطقة6'!R211</f>
        <v>0</v>
      </c>
      <c r="T17" s="58">
        <f>'تشخيص طرقات بالمنطقة6'!S211</f>
        <v>0</v>
      </c>
      <c r="U17" s="58">
        <f>'تشخيص طرقات بالمنطقة6'!T211</f>
        <v>0</v>
      </c>
      <c r="V17" s="58">
        <f>'تشخيص طرقات بالمنطقة6'!U211</f>
        <v>0</v>
      </c>
      <c r="W17" s="58">
        <f>'تشخيص طرقات بالمنطقة6'!V211</f>
        <v>0</v>
      </c>
      <c r="X17" s="58">
        <f>'تشخيص طرقات بالمنطقة6'!W211</f>
        <v>0</v>
      </c>
      <c r="Y17" s="58">
        <f>'تشخيص طرقات بالمنطقة6'!X211</f>
        <v>0</v>
      </c>
      <c r="Z17" s="58">
        <f>'تشخيص طرقات بالمنطقة6'!Y211</f>
        <v>0</v>
      </c>
      <c r="AA17" s="59"/>
    </row>
    <row r="18" spans="1:31" s="5" customFormat="1" ht="23.25">
      <c r="A18" s="153" t="s">
        <v>61</v>
      </c>
      <c r="B18" s="48" t="s">
        <v>39</v>
      </c>
      <c r="C18" s="48">
        <f>'تشخيص طرقات بالمنطقة7'!B46</f>
        <v>3325</v>
      </c>
      <c r="D18" s="48">
        <f>'تشخيص طرقات بالمنطقة7'!C46</f>
        <v>0</v>
      </c>
      <c r="E18" s="48">
        <f>'تشخيص طرقات بالمنطقة7'!D46</f>
        <v>0</v>
      </c>
      <c r="F18" s="48">
        <f>'تشخيص طرقات بالمنطقة7'!E46</f>
        <v>0</v>
      </c>
      <c r="G18" s="48">
        <f>'تشخيص طرقات بالمنطقة7'!F46</f>
        <v>0</v>
      </c>
      <c r="H18" s="48">
        <f>'تشخيص طرقات بالمنطقة7'!G46</f>
        <v>0</v>
      </c>
      <c r="I18" s="48">
        <f>'تشخيص طرقات بالمنطقة7'!H46</f>
        <v>0</v>
      </c>
      <c r="J18" s="48">
        <f>'تشخيص طرقات بالمنطقة7'!I46</f>
        <v>0</v>
      </c>
      <c r="K18" s="48">
        <f>'تشخيص طرقات بالمنطقة7'!J46</f>
        <v>0</v>
      </c>
      <c r="L18" s="48">
        <f>'تشخيص طرقات بالمنطقة7'!K46</f>
        <v>0</v>
      </c>
      <c r="M18" s="48">
        <f>'تشخيص طرقات بالمنطقة7'!L46</f>
        <v>0</v>
      </c>
      <c r="N18" s="48">
        <f>'تشخيص طرقات بالمنطقة7'!M46</f>
        <v>0</v>
      </c>
      <c r="O18" s="48">
        <f>'تشخيص طرقات بالمنطقة7'!N46</f>
        <v>0</v>
      </c>
      <c r="P18" s="48">
        <f>'تشخيص طرقات بالمنطقة7'!O46</f>
        <v>0</v>
      </c>
      <c r="Q18" s="48">
        <f>'تشخيص طرقات بالمنطقة7'!P46</f>
        <v>0</v>
      </c>
      <c r="R18" s="48" t="e">
        <f>'تشخيص طرقات بالمنطقة7'!Q46</f>
        <v>#DIV/0!</v>
      </c>
      <c r="S18" s="48">
        <f>'تشخيص طرقات بالمنطقة7'!R46</f>
        <v>0</v>
      </c>
      <c r="T18" s="48">
        <f>'تشخيص طرقات بالمنطقة7'!S46</f>
        <v>0</v>
      </c>
      <c r="U18" s="48">
        <f>'تشخيص طرقات بالمنطقة7'!T46</f>
        <v>0</v>
      </c>
      <c r="V18" s="48">
        <f>'تشخيص طرقات بالمنطقة7'!U46</f>
        <v>0</v>
      </c>
      <c r="W18" s="48">
        <f>'تشخيص طرقات بالمنطقة7'!V46</f>
        <v>0</v>
      </c>
      <c r="X18" s="48">
        <f>'تشخيص طرقات بالمنطقة7'!W46</f>
        <v>0</v>
      </c>
      <c r="Y18" s="48">
        <f>'تشخيص طرقات بالمنطقة7'!X46</f>
        <v>0</v>
      </c>
      <c r="Z18" s="48">
        <f>'تشخيص طرقات بالمنطقة7'!Y46</f>
        <v>0</v>
      </c>
      <c r="AA18" s="49"/>
    </row>
    <row r="19" spans="1:31" s="4" customFormat="1" ht="24" thickBot="1">
      <c r="A19" s="154"/>
      <c r="B19" s="50" t="s">
        <v>40</v>
      </c>
      <c r="C19" s="51"/>
      <c r="D19" s="51"/>
      <c r="E19" s="52" t="e">
        <f>'تشخيص طرقات بالمنطقة7'!D47</f>
        <v>#DIV/0!</v>
      </c>
      <c r="F19" s="52" t="e">
        <f>'تشخيص طرقات بالمنطقة7'!E47</f>
        <v>#DIV/0!</v>
      </c>
      <c r="G19" s="52" t="e">
        <f>'تشخيص طرقات بالمنطقة7'!F47</f>
        <v>#DIV/0!</v>
      </c>
      <c r="H19" s="52" t="e">
        <f>'تشخيص طرقات بالمنطقة7'!G47</f>
        <v>#DIV/0!</v>
      </c>
      <c r="I19" s="52" t="e">
        <f>'تشخيص طرقات بالمنطقة7'!H47</f>
        <v>#DIV/0!</v>
      </c>
      <c r="J19" s="52" t="e">
        <f>'تشخيص طرقات بالمنطقة7'!I47</f>
        <v>#DIV/0!</v>
      </c>
      <c r="K19" s="52" t="e">
        <f>'تشخيص طرقات بالمنطقة7'!J47</f>
        <v>#DIV/0!</v>
      </c>
      <c r="L19" s="52" t="e">
        <f>'تشخيص طرقات بالمنطقة7'!K47</f>
        <v>#DIV/0!</v>
      </c>
      <c r="M19" s="52"/>
      <c r="N19" s="52"/>
      <c r="O19" s="52"/>
      <c r="P19" s="52"/>
      <c r="Q19" s="52"/>
      <c r="R19" s="52"/>
      <c r="S19" s="52" t="e">
        <f>'تشخيص طرقات بالمنطقة7'!R47</f>
        <v>#DIV/0!</v>
      </c>
      <c r="T19" s="52" t="e">
        <f>'تشخيص طرقات بالمنطقة7'!S47</f>
        <v>#DIV/0!</v>
      </c>
      <c r="U19" s="52" t="e">
        <f>'تشخيص طرقات بالمنطقة7'!T47</f>
        <v>#DIV/0!</v>
      </c>
      <c r="V19" s="52" t="e">
        <f>'تشخيص طرقات بالمنطقة7'!U47</f>
        <v>#DIV/0!</v>
      </c>
      <c r="W19" s="52" t="e">
        <f>'تشخيص طرقات بالمنطقة7'!V47</f>
        <v>#DIV/0!</v>
      </c>
      <c r="X19" s="52" t="e">
        <f>'تشخيص طرقات بالمنطقة7'!W47</f>
        <v>#DIV/0!</v>
      </c>
      <c r="Y19" s="52" t="e">
        <f>'تشخيص طرقات بالمنطقة7'!X47</f>
        <v>#DIV/0!</v>
      </c>
      <c r="Z19" s="52" t="e">
        <f>'تشخيص طرقات بالمنطقة7'!Y47</f>
        <v>#DIV/0!</v>
      </c>
      <c r="AA19" s="53"/>
    </row>
    <row r="20" spans="1:31" s="62" customFormat="1" ht="24.75" thickTop="1" thickBot="1">
      <c r="A20" s="155" t="s">
        <v>27</v>
      </c>
      <c r="B20" s="60" t="s">
        <v>39</v>
      </c>
      <c r="C20" s="61" t="e">
        <f>C6+C8+C10+C12+C14+C16+C18</f>
        <v>#REF!</v>
      </c>
      <c r="D20" s="61" t="e">
        <f>(E20+F20+G20)/C20</f>
        <v>#REF!</v>
      </c>
      <c r="E20" s="61" t="e">
        <f t="shared" ref="E20:AA20" si="0">E6+E8+E10+E12+E14+E16+E18</f>
        <v>#REF!</v>
      </c>
      <c r="F20" s="61" t="e">
        <f t="shared" si="0"/>
        <v>#REF!</v>
      </c>
      <c r="G20" s="61" t="e">
        <f t="shared" si="0"/>
        <v>#REF!</v>
      </c>
      <c r="H20" s="61" t="e">
        <f t="shared" si="0"/>
        <v>#REF!</v>
      </c>
      <c r="I20" s="61" t="e">
        <f t="shared" si="0"/>
        <v>#REF!</v>
      </c>
      <c r="J20" s="61" t="e">
        <f t="shared" si="0"/>
        <v>#REF!</v>
      </c>
      <c r="K20" s="61" t="e">
        <f t="shared" si="0"/>
        <v>#REF!</v>
      </c>
      <c r="L20" s="61" t="e">
        <f t="shared" si="0"/>
        <v>#REF!</v>
      </c>
      <c r="M20" s="61" t="e">
        <f t="shared" si="0"/>
        <v>#REF!</v>
      </c>
      <c r="N20" s="61" t="e">
        <f t="shared" si="0"/>
        <v>#REF!</v>
      </c>
      <c r="O20" s="61" t="e">
        <f t="shared" si="0"/>
        <v>#REF!</v>
      </c>
      <c r="P20" s="61" t="e">
        <f t="shared" si="0"/>
        <v>#REF!</v>
      </c>
      <c r="Q20" s="61" t="e">
        <f t="shared" si="0"/>
        <v>#REF!</v>
      </c>
      <c r="R20" s="61" t="e">
        <f>(S20+T20+U20)/Q20</f>
        <v>#REF!</v>
      </c>
      <c r="S20" s="61" t="e">
        <f t="shared" si="0"/>
        <v>#REF!</v>
      </c>
      <c r="T20" s="61" t="e">
        <f t="shared" si="0"/>
        <v>#REF!</v>
      </c>
      <c r="U20" s="61" t="e">
        <f t="shared" si="0"/>
        <v>#REF!</v>
      </c>
      <c r="V20" s="61" t="e">
        <f t="shared" si="0"/>
        <v>#REF!</v>
      </c>
      <c r="W20" s="61" t="e">
        <f t="shared" si="0"/>
        <v>#REF!</v>
      </c>
      <c r="X20" s="61" t="e">
        <f t="shared" si="0"/>
        <v>#REF!</v>
      </c>
      <c r="Y20" s="61" t="e">
        <f t="shared" si="0"/>
        <v>#REF!</v>
      </c>
      <c r="Z20" s="61" t="e">
        <f t="shared" si="0"/>
        <v>#REF!</v>
      </c>
      <c r="AA20" s="61">
        <f t="shared" si="0"/>
        <v>0</v>
      </c>
      <c r="AB20" s="62" t="e">
        <f>E20+F20+G20</f>
        <v>#REF!</v>
      </c>
      <c r="AC20" s="62" t="e">
        <f>S20+T20+U20</f>
        <v>#REF!</v>
      </c>
      <c r="AD20" s="62" t="e">
        <f>E20+F20+G20</f>
        <v>#REF!</v>
      </c>
      <c r="AE20" s="62" t="e">
        <f>S20+T20+U20</f>
        <v>#REF!</v>
      </c>
    </row>
    <row r="21" spans="1:31" s="68" customFormat="1" ht="24.75" thickTop="1" thickBot="1">
      <c r="A21" s="156"/>
      <c r="B21" s="63" t="s">
        <v>40</v>
      </c>
      <c r="C21" s="64"/>
      <c r="D21" s="65"/>
      <c r="E21" s="65" t="e">
        <f>E20/(E20+F21+G21)</f>
        <v>#REF!</v>
      </c>
      <c r="F21" s="65" t="e">
        <f>F20/(E20+F20+G20)</f>
        <v>#REF!</v>
      </c>
      <c r="G21" s="65" t="e">
        <f>G20/$AB$20</f>
        <v>#REF!</v>
      </c>
      <c r="H21" s="65" t="e">
        <f>H20/$AD$20</f>
        <v>#REF!</v>
      </c>
      <c r="I21" s="65" t="e">
        <f>I20/$AD$20</f>
        <v>#REF!</v>
      </c>
      <c r="J21" s="65" t="e">
        <f>J20/$AD$20</f>
        <v>#REF!</v>
      </c>
      <c r="K21" s="65" t="e">
        <f>K20/$AD$20</f>
        <v>#REF!</v>
      </c>
      <c r="L21" s="65" t="e">
        <f>L20/$AD$20</f>
        <v>#REF!</v>
      </c>
      <c r="M21" s="65"/>
      <c r="N21" s="65"/>
      <c r="O21" s="65"/>
      <c r="P21" s="65"/>
      <c r="Q21" s="65"/>
      <c r="R21" s="65"/>
      <c r="S21" s="65" t="e">
        <f>S20/$AE$20</f>
        <v>#REF!</v>
      </c>
      <c r="T21" s="65" t="e">
        <f t="shared" ref="T21:Z21" si="1">T20/$AE$20</f>
        <v>#REF!</v>
      </c>
      <c r="U21" s="65" t="e">
        <f t="shared" si="1"/>
        <v>#REF!</v>
      </c>
      <c r="V21" s="65" t="e">
        <f t="shared" si="1"/>
        <v>#REF!</v>
      </c>
      <c r="W21" s="65" t="e">
        <f t="shared" si="1"/>
        <v>#REF!</v>
      </c>
      <c r="X21" s="65" t="e">
        <f t="shared" si="1"/>
        <v>#REF!</v>
      </c>
      <c r="Y21" s="65" t="e">
        <f t="shared" si="1"/>
        <v>#REF!</v>
      </c>
      <c r="Z21" s="65" t="e">
        <f t="shared" si="1"/>
        <v>#REF!</v>
      </c>
      <c r="AA21" s="66"/>
      <c r="AB21" s="67"/>
    </row>
    <row r="22" spans="1:31" s="4" customFormat="1" ht="24" thickTop="1"/>
  </sheetData>
  <mergeCells count="20">
    <mergeCell ref="AA3:AA5"/>
    <mergeCell ref="C4:C5"/>
    <mergeCell ref="D4:D5"/>
    <mergeCell ref="Q4:Q5"/>
    <mergeCell ref="R4:R5"/>
    <mergeCell ref="E4:G4"/>
    <mergeCell ref="H4:L4"/>
    <mergeCell ref="C3:O3"/>
    <mergeCell ref="Q3:Z3"/>
    <mergeCell ref="S4:U4"/>
    <mergeCell ref="A18:A19"/>
    <mergeCell ref="A14:A15"/>
    <mergeCell ref="A20:A21"/>
    <mergeCell ref="V4:Z4"/>
    <mergeCell ref="A3:B5"/>
    <mergeCell ref="A6:A7"/>
    <mergeCell ref="A8:A9"/>
    <mergeCell ref="A10:A11"/>
    <mergeCell ref="A12:A13"/>
    <mergeCell ref="A16:A17"/>
  </mergeCells>
  <pageMargins left="3.937007874015748E-2" right="3.937007874015748E-2" top="0.74803149606299213" bottom="0.74803149606299213" header="0.31496062992125984" footer="0.31496062992125984"/>
  <pageSetup paperSize="8" orientation="landscape" horizontalDpi="4294967295" verticalDpi="4294967295" r:id="rId1"/>
  <headerFooter>
    <oddHeader>&amp;Rوزارة الشؤون المحلية
ولاية .....................
بلدية.......................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E1:AD28"/>
  <sheetViews>
    <sheetView workbookViewId="0"/>
  </sheetViews>
  <sheetFormatPr baseColWidth="10" defaultRowHeight="15"/>
  <sheetData>
    <row r="1" spans="5:30" ht="15.75" thickBot="1"/>
    <row r="2" spans="5:30" ht="24" thickBot="1">
      <c r="E2" s="164" t="s">
        <v>0</v>
      </c>
      <c r="F2" s="157" t="s">
        <v>14</v>
      </c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98"/>
      <c r="T2" s="157"/>
      <c r="U2" s="158"/>
      <c r="V2" s="158"/>
      <c r="W2" s="158"/>
      <c r="X2" s="158"/>
      <c r="Y2" s="158"/>
      <c r="Z2" s="158"/>
      <c r="AA2" s="158"/>
      <c r="AB2" s="158"/>
      <c r="AC2" s="159"/>
      <c r="AD2" s="164" t="s">
        <v>47</v>
      </c>
    </row>
    <row r="3" spans="5:30" ht="24" thickBot="1">
      <c r="E3" s="165"/>
      <c r="F3" s="166" t="s">
        <v>1</v>
      </c>
      <c r="G3" s="166" t="s">
        <v>2</v>
      </c>
      <c r="H3" s="157" t="s">
        <v>44</v>
      </c>
      <c r="I3" s="158"/>
      <c r="J3" s="159"/>
      <c r="K3" s="157" t="s">
        <v>45</v>
      </c>
      <c r="L3" s="158"/>
      <c r="M3" s="158"/>
      <c r="N3" s="158"/>
      <c r="O3" s="159"/>
      <c r="P3" s="99" t="s">
        <v>46</v>
      </c>
      <c r="Q3" s="99"/>
      <c r="R3" s="99" t="s">
        <v>17</v>
      </c>
      <c r="S3" s="99"/>
      <c r="T3" s="166" t="s">
        <v>1</v>
      </c>
      <c r="U3" s="166" t="s">
        <v>2</v>
      </c>
      <c r="V3" s="157" t="s">
        <v>18</v>
      </c>
      <c r="W3" s="158"/>
      <c r="X3" s="159"/>
      <c r="Y3" s="157" t="s">
        <v>16</v>
      </c>
      <c r="Z3" s="158"/>
      <c r="AA3" s="158"/>
      <c r="AB3" s="158"/>
      <c r="AC3" s="159"/>
      <c r="AD3" s="165"/>
    </row>
    <row r="4" spans="5:30" ht="47.25" thickBot="1">
      <c r="E4" s="167"/>
      <c r="F4" s="166"/>
      <c r="G4" s="166"/>
      <c r="H4" s="99" t="s">
        <v>3</v>
      </c>
      <c r="I4" s="99" t="s">
        <v>4</v>
      </c>
      <c r="J4" s="99" t="s">
        <v>5</v>
      </c>
      <c r="K4" s="99" t="s">
        <v>6</v>
      </c>
      <c r="L4" s="99" t="s">
        <v>7</v>
      </c>
      <c r="M4" s="99" t="s">
        <v>8</v>
      </c>
      <c r="N4" s="99" t="s">
        <v>9</v>
      </c>
      <c r="O4" s="99" t="s">
        <v>10</v>
      </c>
      <c r="P4" s="99" t="s">
        <v>11</v>
      </c>
      <c r="Q4" s="99" t="s">
        <v>12</v>
      </c>
      <c r="R4" s="99" t="s">
        <v>13</v>
      </c>
      <c r="S4" s="99" t="s">
        <v>12</v>
      </c>
      <c r="T4" s="166" t="s">
        <v>1</v>
      </c>
      <c r="U4" s="166" t="s">
        <v>2</v>
      </c>
      <c r="V4" s="99" t="s">
        <v>3</v>
      </c>
      <c r="W4" s="99" t="s">
        <v>4</v>
      </c>
      <c r="X4" s="99" t="s">
        <v>5</v>
      </c>
      <c r="Y4" s="99" t="s">
        <v>19</v>
      </c>
      <c r="Z4" s="99" t="s">
        <v>20</v>
      </c>
      <c r="AA4" s="99" t="s">
        <v>21</v>
      </c>
      <c r="AB4" s="99" t="s">
        <v>10</v>
      </c>
      <c r="AC4" s="99" t="s">
        <v>22</v>
      </c>
      <c r="AD4" s="167"/>
    </row>
    <row r="5" spans="5:30" ht="23.25">
      <c r="E5" s="6" t="s">
        <v>43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8"/>
    </row>
    <row r="6" spans="5:30" ht="23.25"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</row>
    <row r="7" spans="5:30" ht="23.25"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2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1"/>
    </row>
    <row r="8" spans="5:30" ht="23.25"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1"/>
    </row>
    <row r="9" spans="5:30" ht="23.25"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1"/>
    </row>
    <row r="10" spans="5:30" ht="23.25"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1"/>
    </row>
    <row r="11" spans="5:30" ht="23.25"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1"/>
    </row>
    <row r="12" spans="5:30" ht="23.25"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1"/>
    </row>
    <row r="13" spans="5:30" ht="23.25"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1"/>
    </row>
    <row r="14" spans="5:30" ht="23.25"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1"/>
    </row>
    <row r="15" spans="5:30" ht="23.25"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1"/>
    </row>
    <row r="16" spans="5:30" ht="24" thickBot="1"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5"/>
    </row>
    <row r="17" spans="5:30" ht="24.75" thickTop="1" thickBot="1">
      <c r="E17" s="16" t="s">
        <v>24</v>
      </c>
      <c r="F17" s="17">
        <f>SUM(F6:F16)</f>
        <v>0</v>
      </c>
      <c r="G17" s="42" t="e">
        <f>(H17+I17+J17)/F17</f>
        <v>#DIV/0!</v>
      </c>
      <c r="H17" s="17">
        <f>SUM(H5:H16)</f>
        <v>0</v>
      </c>
      <c r="I17" s="17">
        <f t="shared" ref="I17:AC17" si="0">SUM(I5:I16)</f>
        <v>0</v>
      </c>
      <c r="J17" s="17">
        <f t="shared" si="0"/>
        <v>0</v>
      </c>
      <c r="K17" s="17">
        <f t="shared" si="0"/>
        <v>0</v>
      </c>
      <c r="L17" s="17">
        <f t="shared" si="0"/>
        <v>0</v>
      </c>
      <c r="M17" s="17">
        <f t="shared" si="0"/>
        <v>0</v>
      </c>
      <c r="N17" s="17">
        <f t="shared" si="0"/>
        <v>0</v>
      </c>
      <c r="O17" s="17">
        <f t="shared" si="0"/>
        <v>0</v>
      </c>
      <c r="P17" s="17">
        <f t="shared" si="0"/>
        <v>0</v>
      </c>
      <c r="Q17" s="17">
        <f t="shared" si="0"/>
        <v>0</v>
      </c>
      <c r="R17" s="17">
        <f t="shared" si="0"/>
        <v>0</v>
      </c>
      <c r="S17" s="17">
        <f t="shared" si="0"/>
        <v>0</v>
      </c>
      <c r="T17" s="17">
        <f t="shared" si="0"/>
        <v>0</v>
      </c>
      <c r="U17" s="42" t="e">
        <f>(V17+W17+X17)/T17</f>
        <v>#DIV/0!</v>
      </c>
      <c r="V17" s="17">
        <f t="shared" si="0"/>
        <v>0</v>
      </c>
      <c r="W17" s="17">
        <f t="shared" si="0"/>
        <v>0</v>
      </c>
      <c r="X17" s="17">
        <f t="shared" si="0"/>
        <v>0</v>
      </c>
      <c r="Y17" s="17">
        <f t="shared" si="0"/>
        <v>0</v>
      </c>
      <c r="Z17" s="17">
        <f t="shared" si="0"/>
        <v>0</v>
      </c>
      <c r="AA17" s="17">
        <f t="shared" si="0"/>
        <v>0</v>
      </c>
      <c r="AB17" s="17">
        <f t="shared" si="0"/>
        <v>0</v>
      </c>
      <c r="AC17" s="17">
        <f t="shared" si="0"/>
        <v>0</v>
      </c>
      <c r="AD17" s="18"/>
    </row>
    <row r="18" spans="5:30" ht="24.75" thickTop="1" thickBot="1">
      <c r="E18" s="32"/>
      <c r="F18" s="33"/>
      <c r="G18" s="33"/>
      <c r="H18" s="43" t="e">
        <f t="shared" ref="H18:O18" ca="1" si="1">H17/$AA$18</f>
        <v>#DIV/0!</v>
      </c>
      <c r="I18" s="43" t="e">
        <f t="shared" ca="1" si="1"/>
        <v>#DIV/0!</v>
      </c>
      <c r="J18" s="43" t="e">
        <f t="shared" ca="1" si="1"/>
        <v>#DIV/0!</v>
      </c>
      <c r="K18" s="43" t="e">
        <f t="shared" ca="1" si="1"/>
        <v>#DIV/0!</v>
      </c>
      <c r="L18" s="43" t="e">
        <f t="shared" ca="1" si="1"/>
        <v>#DIV/0!</v>
      </c>
      <c r="M18" s="43" t="e">
        <f t="shared" ca="1" si="1"/>
        <v>#DIV/0!</v>
      </c>
      <c r="N18" s="43" t="e">
        <f t="shared" ca="1" si="1"/>
        <v>#DIV/0!</v>
      </c>
      <c r="O18" s="43" t="e">
        <f t="shared" ca="1" si="1"/>
        <v>#DIV/0!</v>
      </c>
      <c r="P18" s="33"/>
      <c r="Q18" s="33"/>
      <c r="R18" s="33"/>
      <c r="S18" s="33"/>
      <c r="T18" s="33"/>
      <c r="U18" s="33"/>
      <c r="V18" s="33" t="e">
        <f ca="1">V17/$AB$18</f>
        <v>#DIV/0!</v>
      </c>
      <c r="W18" s="33" t="e">
        <f t="shared" ref="W18:AC18" ca="1" si="2">W17/$AB$18</f>
        <v>#DIV/0!</v>
      </c>
      <c r="X18" s="33" t="e">
        <f t="shared" ca="1" si="2"/>
        <v>#DIV/0!</v>
      </c>
      <c r="Y18" s="33" t="e">
        <f t="shared" ca="1" si="2"/>
        <v>#DIV/0!</v>
      </c>
      <c r="Z18" s="33" t="e">
        <f t="shared" ca="1" si="2"/>
        <v>#DIV/0!</v>
      </c>
      <c r="AA18" s="33" t="e">
        <f t="shared" ca="1" si="2"/>
        <v>#DIV/0!</v>
      </c>
      <c r="AB18" s="33" t="e">
        <f t="shared" ca="1" si="2"/>
        <v>#DIV/0!</v>
      </c>
      <c r="AC18" s="33" t="e">
        <f t="shared" ca="1" si="2"/>
        <v>#DIV/0!</v>
      </c>
      <c r="AD18" s="34"/>
    </row>
    <row r="19" spans="5:30" ht="24" thickTop="1">
      <c r="E19" s="20" t="s">
        <v>25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2"/>
    </row>
    <row r="20" spans="5:30" ht="23.25">
      <c r="E20" s="20" t="s">
        <v>505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2"/>
    </row>
    <row r="21" spans="5:30" ht="23.25">
      <c r="E21" s="9" t="s">
        <v>497</v>
      </c>
      <c r="F21" s="10">
        <v>420</v>
      </c>
      <c r="G21" s="10">
        <v>6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1"/>
    </row>
    <row r="22" spans="5:30" ht="23.25">
      <c r="E22" s="9" t="s">
        <v>498</v>
      </c>
      <c r="F22" s="10">
        <v>75</v>
      </c>
      <c r="G22" s="10">
        <v>6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1"/>
    </row>
    <row r="23" spans="5:30" ht="23.25">
      <c r="E23" s="9" t="s">
        <v>499</v>
      </c>
      <c r="F23" s="10">
        <v>190</v>
      </c>
      <c r="G23" s="10">
        <v>6.3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1"/>
    </row>
    <row r="24" spans="5:30" ht="23.25">
      <c r="E24" s="9" t="s">
        <v>500</v>
      </c>
      <c r="F24" s="10">
        <v>100</v>
      </c>
      <c r="G24" s="10">
        <v>6.1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1"/>
    </row>
    <row r="25" spans="5:30" ht="23.25">
      <c r="E25" s="9" t="s">
        <v>501</v>
      </c>
      <c r="F25" s="10">
        <v>100</v>
      </c>
      <c r="G25" s="10">
        <v>6.2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1"/>
    </row>
    <row r="26" spans="5:30" ht="23.25">
      <c r="E26" s="9" t="s">
        <v>502</v>
      </c>
      <c r="F26" s="10">
        <v>65</v>
      </c>
      <c r="G26" s="10">
        <v>5.4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1"/>
    </row>
    <row r="27" spans="5:30" ht="23.25">
      <c r="E27" s="9" t="s">
        <v>503</v>
      </c>
      <c r="F27" s="10">
        <v>150</v>
      </c>
      <c r="G27" s="10">
        <v>4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1"/>
    </row>
    <row r="28" spans="5:30" ht="23.25">
      <c r="E28" s="9" t="s">
        <v>504</v>
      </c>
      <c r="F28" s="10">
        <v>130</v>
      </c>
      <c r="G28" s="10">
        <v>6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1"/>
    </row>
  </sheetData>
  <mergeCells count="12">
    <mergeCell ref="AD2:AD4"/>
    <mergeCell ref="F3:F4"/>
    <mergeCell ref="G3:G4"/>
    <mergeCell ref="H3:J3"/>
    <mergeCell ref="K3:O3"/>
    <mergeCell ref="T3:T4"/>
    <mergeCell ref="U3:U4"/>
    <mergeCell ref="V3:X3"/>
    <mergeCell ref="Y3:AC3"/>
    <mergeCell ref="E2:E4"/>
    <mergeCell ref="F2:R2"/>
    <mergeCell ref="T2:A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30"/>
  <sheetViews>
    <sheetView rightToLeft="1" workbookViewId="0"/>
  </sheetViews>
  <sheetFormatPr baseColWidth="10" defaultRowHeight="15"/>
  <cols>
    <col min="1" max="1" width="17.42578125" customWidth="1"/>
    <col min="2" max="2" width="14.5703125" customWidth="1"/>
    <col min="3" max="3" width="9.7109375" customWidth="1"/>
    <col min="4" max="4" width="9" customWidth="1"/>
    <col min="5" max="5" width="10.8554687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11.5703125" customWidth="1"/>
    <col min="25" max="25" width="17.140625" customWidth="1"/>
    <col min="26" max="26" width="11.5703125" customWidth="1"/>
  </cols>
  <sheetData>
    <row r="1" spans="1:26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s="4" customFormat="1" ht="41.25" thickBot="1">
      <c r="A2" s="3" t="s">
        <v>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484</v>
      </c>
      <c r="S2" s="3"/>
      <c r="T2" s="3"/>
      <c r="U2" s="3"/>
      <c r="V2" s="3"/>
      <c r="W2" s="3"/>
      <c r="X2" s="3"/>
      <c r="Y2" s="3"/>
      <c r="Z2" s="3"/>
    </row>
    <row r="3" spans="1:26" s="29" customFormat="1" ht="24" thickBot="1">
      <c r="A3" s="164" t="s">
        <v>0</v>
      </c>
      <c r="B3" s="157" t="s">
        <v>14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39"/>
      <c r="P3" s="157" t="s">
        <v>15</v>
      </c>
      <c r="Q3" s="158"/>
      <c r="R3" s="158"/>
      <c r="S3" s="158"/>
      <c r="T3" s="158"/>
      <c r="U3" s="158"/>
      <c r="V3" s="158"/>
      <c r="W3" s="158"/>
      <c r="X3" s="158"/>
      <c r="Y3" s="159"/>
      <c r="Z3" s="164" t="s">
        <v>47</v>
      </c>
    </row>
    <row r="4" spans="1:26" s="29" customFormat="1" ht="70.5" customHeight="1" thickBot="1">
      <c r="A4" s="165"/>
      <c r="B4" s="166" t="s">
        <v>1</v>
      </c>
      <c r="C4" s="166" t="s">
        <v>2</v>
      </c>
      <c r="D4" s="157" t="s">
        <v>44</v>
      </c>
      <c r="E4" s="158"/>
      <c r="F4" s="159"/>
      <c r="G4" s="157" t="s">
        <v>45</v>
      </c>
      <c r="H4" s="158"/>
      <c r="I4" s="158"/>
      <c r="J4" s="158"/>
      <c r="K4" s="159"/>
      <c r="L4" s="41" t="s">
        <v>46</v>
      </c>
      <c r="M4" s="41"/>
      <c r="N4" s="41" t="s">
        <v>17</v>
      </c>
      <c r="O4" s="41"/>
      <c r="P4" s="166" t="s">
        <v>1</v>
      </c>
      <c r="Q4" s="166" t="s">
        <v>2</v>
      </c>
      <c r="R4" s="157" t="s">
        <v>18</v>
      </c>
      <c r="S4" s="158"/>
      <c r="T4" s="159"/>
      <c r="U4" s="157" t="s">
        <v>16</v>
      </c>
      <c r="V4" s="158"/>
      <c r="W4" s="158"/>
      <c r="X4" s="158"/>
      <c r="Y4" s="159"/>
      <c r="Z4" s="165"/>
    </row>
    <row r="5" spans="1:26" s="29" customFormat="1" ht="56.25" customHeight="1" thickBot="1">
      <c r="A5" s="167"/>
      <c r="B5" s="166"/>
      <c r="C5" s="166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66" t="s">
        <v>1</v>
      </c>
      <c r="Q5" s="166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67"/>
    </row>
    <row r="6" spans="1:26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4"/>
      <c r="U6" s="74"/>
      <c r="V6" s="7"/>
      <c r="W6" s="7"/>
      <c r="X6" s="7"/>
      <c r="Y6" s="7"/>
      <c r="Z6" s="8"/>
    </row>
    <row r="7" spans="1:26" s="5" customFormat="1" ht="23.25">
      <c r="A7" s="20" t="s">
        <v>163</v>
      </c>
      <c r="B7" s="21">
        <v>635</v>
      </c>
      <c r="C7" s="21">
        <v>6</v>
      </c>
      <c r="D7" s="21">
        <v>3660</v>
      </c>
      <c r="E7" s="21">
        <v>150</v>
      </c>
      <c r="F7" s="21"/>
      <c r="G7" s="21"/>
      <c r="H7" s="21"/>
      <c r="I7" s="21"/>
      <c r="J7" s="72" t="s">
        <v>223</v>
      </c>
      <c r="K7" s="21"/>
      <c r="L7" s="21">
        <v>1270</v>
      </c>
      <c r="M7" s="21"/>
      <c r="N7" s="21">
        <v>1270</v>
      </c>
      <c r="O7" s="21"/>
      <c r="P7" s="21">
        <v>635</v>
      </c>
      <c r="Q7" s="21" t="s">
        <v>224</v>
      </c>
      <c r="R7" s="21"/>
      <c r="S7" s="21"/>
      <c r="T7" s="75" t="s">
        <v>223</v>
      </c>
      <c r="U7" s="75" t="s">
        <v>223</v>
      </c>
      <c r="V7" s="21"/>
      <c r="W7" s="21"/>
      <c r="X7" s="21"/>
      <c r="Y7" s="21"/>
      <c r="Z7" s="22"/>
    </row>
    <row r="8" spans="1:26" s="4" customFormat="1" ht="23.25">
      <c r="A8" s="9" t="s">
        <v>70</v>
      </c>
      <c r="B8" s="10">
        <v>405</v>
      </c>
      <c r="C8" s="10">
        <v>6</v>
      </c>
      <c r="D8" s="10">
        <v>2430</v>
      </c>
      <c r="E8" s="10"/>
      <c r="F8" s="10"/>
      <c r="G8" s="10"/>
      <c r="H8" s="10"/>
      <c r="I8" s="10"/>
      <c r="J8" s="73" t="s">
        <v>223</v>
      </c>
      <c r="K8" s="10"/>
      <c r="L8" s="10">
        <v>810</v>
      </c>
      <c r="M8" s="10"/>
      <c r="N8" s="10">
        <v>810</v>
      </c>
      <c r="O8" s="10"/>
      <c r="P8" s="10">
        <v>405</v>
      </c>
      <c r="Q8" s="10" t="s">
        <v>224</v>
      </c>
      <c r="R8" s="10"/>
      <c r="S8" s="10"/>
      <c r="T8" s="73" t="s">
        <v>223</v>
      </c>
      <c r="U8" s="73" t="s">
        <v>223</v>
      </c>
      <c r="V8" s="10"/>
      <c r="W8" s="10"/>
      <c r="X8" s="10"/>
      <c r="Y8" s="10"/>
      <c r="Z8" s="11"/>
    </row>
    <row r="9" spans="1:26" s="4" customFormat="1" ht="23.25">
      <c r="A9" s="9" t="s">
        <v>71</v>
      </c>
      <c r="B9" s="10">
        <v>230</v>
      </c>
      <c r="C9" s="10">
        <v>5</v>
      </c>
      <c r="D9" s="10">
        <v>1150</v>
      </c>
      <c r="E9" s="10"/>
      <c r="F9" s="10"/>
      <c r="G9" s="10"/>
      <c r="H9" s="10"/>
      <c r="I9" s="10"/>
      <c r="J9" s="73" t="s">
        <v>223</v>
      </c>
      <c r="K9" s="10"/>
      <c r="L9" s="10">
        <v>460</v>
      </c>
      <c r="M9" s="10"/>
      <c r="N9" s="10">
        <v>460</v>
      </c>
      <c r="O9" s="10"/>
      <c r="P9" s="10">
        <v>230</v>
      </c>
      <c r="Q9" s="10" t="s">
        <v>224</v>
      </c>
      <c r="R9" s="10"/>
      <c r="S9" s="10"/>
      <c r="T9" s="73" t="s">
        <v>223</v>
      </c>
      <c r="U9" s="73" t="s">
        <v>223</v>
      </c>
      <c r="V9" s="10"/>
      <c r="W9" s="10"/>
      <c r="X9" s="10"/>
      <c r="Y9" s="10"/>
      <c r="Z9" s="11"/>
    </row>
    <row r="10" spans="1:26" s="4" customFormat="1" ht="23.25">
      <c r="A10" s="9" t="s">
        <v>72</v>
      </c>
      <c r="B10" s="10">
        <v>610</v>
      </c>
      <c r="C10" s="10">
        <v>6</v>
      </c>
      <c r="D10" s="10">
        <v>3660</v>
      </c>
      <c r="E10" s="10"/>
      <c r="F10" s="10"/>
      <c r="G10" s="10"/>
      <c r="H10" s="10"/>
      <c r="I10" s="10"/>
      <c r="J10" s="73" t="s">
        <v>223</v>
      </c>
      <c r="K10" s="10"/>
      <c r="L10" s="10">
        <v>1220</v>
      </c>
      <c r="M10" s="10"/>
      <c r="N10" s="10">
        <v>1220</v>
      </c>
      <c r="O10" s="10"/>
      <c r="P10" s="10">
        <v>610</v>
      </c>
      <c r="Q10" s="10" t="s">
        <v>224</v>
      </c>
      <c r="R10" s="10"/>
      <c r="S10" s="10"/>
      <c r="T10" s="73" t="s">
        <v>223</v>
      </c>
      <c r="U10" s="73" t="s">
        <v>223</v>
      </c>
      <c r="V10" s="10"/>
      <c r="W10" s="10"/>
      <c r="X10" s="10"/>
      <c r="Y10" s="10"/>
      <c r="Z10" s="11"/>
    </row>
    <row r="11" spans="1:26" s="4" customFormat="1" ht="23.25">
      <c r="A11" s="9" t="s">
        <v>73</v>
      </c>
      <c r="B11" s="10">
        <v>185</v>
      </c>
      <c r="C11" s="10">
        <v>6</v>
      </c>
      <c r="D11" s="10">
        <v>1000</v>
      </c>
      <c r="E11" s="10">
        <v>110</v>
      </c>
      <c r="F11" s="10"/>
      <c r="G11" s="10"/>
      <c r="H11" s="10"/>
      <c r="I11" s="10"/>
      <c r="J11" s="73" t="s">
        <v>223</v>
      </c>
      <c r="K11" s="10"/>
      <c r="L11" s="10">
        <v>370</v>
      </c>
      <c r="M11" s="10"/>
      <c r="N11" s="10">
        <v>370</v>
      </c>
      <c r="O11" s="10"/>
      <c r="P11" s="10">
        <v>185</v>
      </c>
      <c r="Q11" s="10" t="s">
        <v>224</v>
      </c>
      <c r="R11" s="10"/>
      <c r="S11" s="10"/>
      <c r="T11" s="73" t="s">
        <v>223</v>
      </c>
      <c r="U11" s="73" t="s">
        <v>223</v>
      </c>
      <c r="V11" s="10"/>
      <c r="W11" s="10"/>
      <c r="X11" s="10"/>
      <c r="Y11" s="10"/>
      <c r="Z11" s="11"/>
    </row>
    <row r="12" spans="1:26" s="4" customFormat="1" ht="23.25">
      <c r="A12" s="13" t="s">
        <v>74</v>
      </c>
      <c r="B12" s="14">
        <v>345</v>
      </c>
      <c r="C12" s="14">
        <v>6</v>
      </c>
      <c r="D12" s="14">
        <v>2070</v>
      </c>
      <c r="E12" s="14"/>
      <c r="F12" s="14"/>
      <c r="G12" s="14"/>
      <c r="H12" s="14"/>
      <c r="I12" s="14"/>
      <c r="J12" s="73" t="s">
        <v>223</v>
      </c>
      <c r="K12" s="14"/>
      <c r="L12" s="14">
        <v>690</v>
      </c>
      <c r="M12" s="14"/>
      <c r="N12" s="14">
        <v>690</v>
      </c>
      <c r="O12" s="14"/>
      <c r="P12" s="14">
        <v>345</v>
      </c>
      <c r="Q12" s="14" t="s">
        <v>224</v>
      </c>
      <c r="R12" s="14"/>
      <c r="S12" s="14"/>
      <c r="T12" s="76" t="s">
        <v>223</v>
      </c>
      <c r="U12" s="76" t="s">
        <v>223</v>
      </c>
      <c r="V12" s="14"/>
      <c r="W12" s="14"/>
      <c r="X12" s="14"/>
      <c r="Y12" s="14"/>
      <c r="Z12" s="15"/>
    </row>
    <row r="13" spans="1:26" s="4" customFormat="1" ht="23.25">
      <c r="A13" s="13" t="s">
        <v>82</v>
      </c>
      <c r="B13" s="14">
        <v>370</v>
      </c>
      <c r="C13" s="14">
        <v>7</v>
      </c>
      <c r="D13" s="14">
        <v>2590</v>
      </c>
      <c r="E13" s="14"/>
      <c r="F13" s="14"/>
      <c r="G13" s="14"/>
      <c r="H13" s="14"/>
      <c r="I13" s="14"/>
      <c r="J13" s="73" t="s">
        <v>223</v>
      </c>
      <c r="K13" s="14"/>
      <c r="L13" s="14">
        <v>740</v>
      </c>
      <c r="M13" s="14"/>
      <c r="N13" s="14">
        <v>740</v>
      </c>
      <c r="O13" s="14"/>
      <c r="P13" s="14">
        <v>370</v>
      </c>
      <c r="Q13" s="14" t="s">
        <v>224</v>
      </c>
      <c r="R13" s="14"/>
      <c r="S13" s="14"/>
      <c r="T13" s="76" t="s">
        <v>223</v>
      </c>
      <c r="U13" s="76" t="s">
        <v>223</v>
      </c>
      <c r="V13" s="14"/>
      <c r="W13" s="14"/>
      <c r="X13" s="14"/>
      <c r="Y13" s="14"/>
      <c r="Z13" s="15"/>
    </row>
    <row r="14" spans="1:26" s="4" customFormat="1" ht="23.25">
      <c r="A14" s="13" t="s">
        <v>95</v>
      </c>
      <c r="B14" s="14">
        <v>560</v>
      </c>
      <c r="C14" s="14">
        <v>9</v>
      </c>
      <c r="D14" s="14">
        <v>4940</v>
      </c>
      <c r="E14" s="14"/>
      <c r="F14" s="14"/>
      <c r="G14" s="14"/>
      <c r="H14" s="14"/>
      <c r="I14" s="14"/>
      <c r="J14" s="73" t="s">
        <v>223</v>
      </c>
      <c r="K14" s="14"/>
      <c r="L14" s="14">
        <v>1120</v>
      </c>
      <c r="M14" s="14"/>
      <c r="N14" s="14">
        <v>1120</v>
      </c>
      <c r="O14" s="14"/>
      <c r="P14" s="14">
        <v>560</v>
      </c>
      <c r="Q14" s="14" t="s">
        <v>226</v>
      </c>
      <c r="R14" s="14"/>
      <c r="S14" s="14"/>
      <c r="T14" s="76" t="s">
        <v>223</v>
      </c>
      <c r="U14" s="76" t="s">
        <v>223</v>
      </c>
      <c r="V14" s="14"/>
      <c r="W14" s="14"/>
      <c r="X14" s="14"/>
      <c r="Y14" s="14"/>
      <c r="Z14" s="15"/>
    </row>
    <row r="15" spans="1:26" s="4" customFormat="1" ht="23.25">
      <c r="A15" s="13" t="s">
        <v>108</v>
      </c>
      <c r="B15" s="14">
        <v>525</v>
      </c>
      <c r="C15" s="14">
        <v>6</v>
      </c>
      <c r="D15" s="14">
        <v>3100</v>
      </c>
      <c r="E15" s="14"/>
      <c r="F15" s="14"/>
      <c r="G15" s="14"/>
      <c r="H15" s="14"/>
      <c r="I15" s="14"/>
      <c r="J15" s="73" t="s">
        <v>223</v>
      </c>
      <c r="K15" s="14"/>
      <c r="L15" s="14">
        <v>1050</v>
      </c>
      <c r="M15" s="14"/>
      <c r="N15" s="14">
        <v>1050</v>
      </c>
      <c r="O15" s="14"/>
      <c r="P15" s="14">
        <v>525</v>
      </c>
      <c r="Q15" s="14" t="s">
        <v>226</v>
      </c>
      <c r="R15" s="14"/>
      <c r="S15" s="14"/>
      <c r="T15" s="76" t="s">
        <v>223</v>
      </c>
      <c r="U15" s="76" t="s">
        <v>223</v>
      </c>
      <c r="V15" s="14"/>
      <c r="W15" s="14"/>
      <c r="X15" s="14"/>
      <c r="Y15" s="14"/>
      <c r="Z15" s="15"/>
    </row>
    <row r="16" spans="1:26" s="4" customFormat="1" ht="23.25">
      <c r="A16" s="13" t="s">
        <v>110</v>
      </c>
      <c r="B16" s="14">
        <v>350</v>
      </c>
      <c r="C16" s="14">
        <v>7</v>
      </c>
      <c r="D16" s="14">
        <v>2450</v>
      </c>
      <c r="E16" s="14"/>
      <c r="F16" s="14"/>
      <c r="G16" s="14"/>
      <c r="H16" s="14"/>
      <c r="I16" s="14"/>
      <c r="J16" s="73" t="s">
        <v>223</v>
      </c>
      <c r="K16" s="14"/>
      <c r="L16" s="14">
        <v>700</v>
      </c>
      <c r="M16" s="14"/>
      <c r="N16" s="14">
        <v>700</v>
      </c>
      <c r="O16" s="14"/>
      <c r="P16" s="14">
        <v>350</v>
      </c>
      <c r="Q16" s="14" t="s">
        <v>226</v>
      </c>
      <c r="R16" s="14"/>
      <c r="S16" s="14"/>
      <c r="T16" s="76" t="s">
        <v>223</v>
      </c>
      <c r="U16" s="76" t="s">
        <v>223</v>
      </c>
      <c r="V16" s="14"/>
      <c r="W16" s="14"/>
      <c r="X16" s="14"/>
      <c r="Y16" s="14"/>
      <c r="Z16" s="15"/>
    </row>
    <row r="17" spans="1:26" s="4" customFormat="1" ht="23.25">
      <c r="A17" s="13" t="s">
        <v>114</v>
      </c>
      <c r="B17" s="14">
        <v>615</v>
      </c>
      <c r="C17" s="14">
        <v>9</v>
      </c>
      <c r="D17" s="14">
        <v>5535</v>
      </c>
      <c r="E17" s="14"/>
      <c r="F17" s="14"/>
      <c r="G17" s="14"/>
      <c r="H17" s="14"/>
      <c r="I17" s="14"/>
      <c r="J17" s="73" t="s">
        <v>223</v>
      </c>
      <c r="K17" s="14"/>
      <c r="L17" s="14">
        <v>1230</v>
      </c>
      <c r="M17" s="14"/>
      <c r="N17" s="14">
        <v>1230</v>
      </c>
      <c r="O17" s="14"/>
      <c r="P17" s="14">
        <v>615</v>
      </c>
      <c r="Q17" s="14" t="s">
        <v>227</v>
      </c>
      <c r="R17" s="14"/>
      <c r="S17" s="14"/>
      <c r="T17" s="76" t="s">
        <v>223</v>
      </c>
      <c r="U17" s="76" t="s">
        <v>223</v>
      </c>
      <c r="V17" s="14"/>
      <c r="W17" s="14"/>
      <c r="X17" s="14"/>
      <c r="Y17" s="14"/>
      <c r="Z17" s="15"/>
    </row>
    <row r="18" spans="1:26" s="4" customFormat="1" ht="23.25">
      <c r="A18" s="13" t="s">
        <v>116</v>
      </c>
      <c r="B18" s="14">
        <v>1040</v>
      </c>
      <c r="C18" s="14">
        <v>2</v>
      </c>
      <c r="D18" s="14"/>
      <c r="E18" s="14"/>
      <c r="F18" s="14"/>
      <c r="G18" s="14"/>
      <c r="H18" s="14"/>
      <c r="I18" s="14"/>
      <c r="J18" s="73" t="s">
        <v>223</v>
      </c>
      <c r="K18" s="14"/>
      <c r="L18" s="14"/>
      <c r="M18" s="14"/>
      <c r="N18" s="14"/>
      <c r="O18" s="14"/>
      <c r="P18" s="14"/>
      <c r="Q18" s="14"/>
      <c r="R18" s="14"/>
      <c r="S18" s="14"/>
      <c r="T18" s="76" t="s">
        <v>223</v>
      </c>
      <c r="U18" s="76" t="s">
        <v>223</v>
      </c>
      <c r="V18" s="14"/>
      <c r="W18" s="14"/>
      <c r="X18" s="14"/>
      <c r="Y18" s="14"/>
      <c r="Z18" s="15"/>
    </row>
    <row r="19" spans="1:26" s="4" customFormat="1" ht="23.25">
      <c r="A19" s="13" t="s">
        <v>128</v>
      </c>
      <c r="B19" s="14">
        <v>270</v>
      </c>
      <c r="C19" s="14">
        <v>6</v>
      </c>
      <c r="D19" s="14">
        <v>1400</v>
      </c>
      <c r="E19" s="14">
        <v>220</v>
      </c>
      <c r="F19" s="14"/>
      <c r="G19" s="14"/>
      <c r="H19" s="14"/>
      <c r="I19" s="14"/>
      <c r="J19" s="73" t="s">
        <v>223</v>
      </c>
      <c r="K19" s="14"/>
      <c r="L19" s="14">
        <v>540</v>
      </c>
      <c r="M19" s="14"/>
      <c r="N19" s="14">
        <v>250</v>
      </c>
      <c r="O19" s="14"/>
      <c r="P19" s="14">
        <v>270</v>
      </c>
      <c r="Q19" s="14" t="s">
        <v>226</v>
      </c>
      <c r="R19" s="14"/>
      <c r="S19" s="14"/>
      <c r="T19" s="76" t="s">
        <v>223</v>
      </c>
      <c r="U19" s="76" t="s">
        <v>223</v>
      </c>
      <c r="V19" s="14"/>
      <c r="W19" s="14"/>
      <c r="X19" s="14"/>
      <c r="Y19" s="14"/>
      <c r="Z19" s="15"/>
    </row>
    <row r="20" spans="1:26" s="4" customFormat="1" ht="23.25">
      <c r="A20" s="13" t="s">
        <v>129</v>
      </c>
      <c r="B20" s="14">
        <v>410</v>
      </c>
      <c r="C20" s="14">
        <v>7</v>
      </c>
      <c r="D20" s="14">
        <v>2870</v>
      </c>
      <c r="E20" s="14"/>
      <c r="F20" s="14"/>
      <c r="G20" s="14"/>
      <c r="H20" s="14"/>
      <c r="I20" s="14"/>
      <c r="J20" s="73" t="s">
        <v>223</v>
      </c>
      <c r="K20" s="14"/>
      <c r="L20" s="14">
        <v>840</v>
      </c>
      <c r="M20" s="14"/>
      <c r="N20" s="14">
        <v>840</v>
      </c>
      <c r="O20" s="14"/>
      <c r="P20" s="14">
        <v>410</v>
      </c>
      <c r="Q20" s="14" t="s">
        <v>228</v>
      </c>
      <c r="R20" s="14"/>
      <c r="S20" s="14"/>
      <c r="T20" s="76" t="s">
        <v>223</v>
      </c>
      <c r="U20" s="76" t="s">
        <v>223</v>
      </c>
      <c r="V20" s="14"/>
      <c r="W20" s="14"/>
      <c r="X20" s="14"/>
      <c r="Y20" s="14"/>
      <c r="Z20" s="15"/>
    </row>
    <row r="21" spans="1:26" s="4" customFormat="1" ht="23.25">
      <c r="A21" s="13" t="s">
        <v>130</v>
      </c>
      <c r="B21" s="14">
        <v>790</v>
      </c>
      <c r="C21" s="14">
        <v>6</v>
      </c>
      <c r="D21" s="14">
        <v>4700</v>
      </c>
      <c r="E21" s="14"/>
      <c r="F21" s="14"/>
      <c r="G21" s="14"/>
      <c r="H21" s="14"/>
      <c r="I21" s="14"/>
      <c r="J21" s="73" t="s">
        <v>223</v>
      </c>
      <c r="K21" s="14"/>
      <c r="L21" s="14">
        <v>1580</v>
      </c>
      <c r="M21" s="14"/>
      <c r="N21" s="14">
        <v>1580</v>
      </c>
      <c r="O21" s="14"/>
      <c r="P21" s="14">
        <v>790</v>
      </c>
      <c r="Q21" s="14" t="s">
        <v>226</v>
      </c>
      <c r="R21" s="14"/>
      <c r="S21" s="14"/>
      <c r="T21" s="76" t="s">
        <v>223</v>
      </c>
      <c r="U21" s="76" t="s">
        <v>223</v>
      </c>
      <c r="V21" s="14"/>
      <c r="W21" s="14"/>
      <c r="X21" s="14"/>
      <c r="Y21" s="14"/>
      <c r="Z21" s="15"/>
    </row>
    <row r="22" spans="1:26" s="4" customFormat="1" ht="23.25">
      <c r="A22" s="13" t="s">
        <v>133</v>
      </c>
      <c r="B22" s="14">
        <v>530</v>
      </c>
      <c r="C22" s="14">
        <v>6</v>
      </c>
      <c r="D22" s="14">
        <v>3100</v>
      </c>
      <c r="E22" s="14">
        <v>80</v>
      </c>
      <c r="F22" s="14"/>
      <c r="G22" s="14"/>
      <c r="H22" s="14"/>
      <c r="I22" s="14"/>
      <c r="J22" s="73" t="s">
        <v>223</v>
      </c>
      <c r="K22" s="14"/>
      <c r="L22" s="14">
        <v>1060</v>
      </c>
      <c r="M22" s="14"/>
      <c r="N22" s="14">
        <v>1060</v>
      </c>
      <c r="O22" s="14"/>
      <c r="P22" s="14">
        <v>530</v>
      </c>
      <c r="Q22" s="14" t="s">
        <v>226</v>
      </c>
      <c r="R22" s="14"/>
      <c r="S22" s="14"/>
      <c r="T22" s="76" t="s">
        <v>223</v>
      </c>
      <c r="U22" s="76" t="s">
        <v>223</v>
      </c>
      <c r="V22" s="14"/>
      <c r="W22" s="14"/>
      <c r="X22" s="14"/>
      <c r="Y22" s="14"/>
      <c r="Z22" s="15"/>
    </row>
    <row r="23" spans="1:26" s="4" customFormat="1" ht="23.25">
      <c r="A23" s="13" t="s">
        <v>144</v>
      </c>
      <c r="B23" s="14">
        <v>258</v>
      </c>
      <c r="C23" s="14">
        <v>7</v>
      </c>
      <c r="D23" s="14">
        <v>2135</v>
      </c>
      <c r="E23" s="14"/>
      <c r="F23" s="14"/>
      <c r="G23" s="14"/>
      <c r="H23" s="14"/>
      <c r="I23" s="14"/>
      <c r="J23" s="73" t="s">
        <v>223</v>
      </c>
      <c r="K23" s="14"/>
      <c r="L23" s="14">
        <v>610</v>
      </c>
      <c r="M23" s="14"/>
      <c r="N23" s="14">
        <v>610</v>
      </c>
      <c r="O23" s="14"/>
      <c r="P23" s="14">
        <v>305</v>
      </c>
      <c r="Q23" s="14" t="s">
        <v>226</v>
      </c>
      <c r="R23" s="14"/>
      <c r="S23" s="14"/>
      <c r="T23" s="76" t="s">
        <v>223</v>
      </c>
      <c r="U23" s="76" t="s">
        <v>223</v>
      </c>
      <c r="V23" s="14"/>
      <c r="W23" s="14"/>
      <c r="X23" s="14"/>
      <c r="Y23" s="14"/>
      <c r="Z23" s="15"/>
    </row>
    <row r="24" spans="1:26" s="4" customFormat="1" ht="23.25">
      <c r="A24" s="13" t="s">
        <v>147</v>
      </c>
      <c r="B24" s="14">
        <v>470</v>
      </c>
      <c r="C24" s="14">
        <v>6</v>
      </c>
      <c r="D24" s="14">
        <v>2820</v>
      </c>
      <c r="E24" s="14"/>
      <c r="F24" s="14"/>
      <c r="G24" s="14"/>
      <c r="H24" s="14"/>
      <c r="I24" s="14"/>
      <c r="J24" s="73" t="s">
        <v>223</v>
      </c>
      <c r="K24" s="14"/>
      <c r="L24" s="14">
        <v>940</v>
      </c>
      <c r="M24" s="14"/>
      <c r="N24" s="14">
        <v>940</v>
      </c>
      <c r="O24" s="14"/>
      <c r="P24" s="14">
        <v>470</v>
      </c>
      <c r="Q24" s="14" t="s">
        <v>226</v>
      </c>
      <c r="R24" s="14"/>
      <c r="S24" s="14"/>
      <c r="T24" s="76" t="s">
        <v>223</v>
      </c>
      <c r="U24" s="76" t="s">
        <v>223</v>
      </c>
      <c r="V24" s="14"/>
      <c r="W24" s="14"/>
      <c r="X24" s="14"/>
      <c r="Y24" s="14"/>
      <c r="Z24" s="15"/>
    </row>
    <row r="25" spans="1:26" s="4" customFormat="1" ht="23.25">
      <c r="A25" s="13" t="s">
        <v>148</v>
      </c>
      <c r="B25" s="14">
        <v>390</v>
      </c>
      <c r="C25" s="14">
        <v>6</v>
      </c>
      <c r="D25" s="14">
        <v>2340</v>
      </c>
      <c r="E25" s="14"/>
      <c r="F25" s="14"/>
      <c r="G25" s="14"/>
      <c r="H25" s="14"/>
      <c r="I25" s="14"/>
      <c r="J25" s="73" t="s">
        <v>223</v>
      </c>
      <c r="K25" s="14"/>
      <c r="L25" s="14">
        <v>780</v>
      </c>
      <c r="M25" s="14"/>
      <c r="N25" s="14">
        <v>780</v>
      </c>
      <c r="O25" s="14"/>
      <c r="P25" s="14">
        <v>390</v>
      </c>
      <c r="Q25" s="14" t="s">
        <v>226</v>
      </c>
      <c r="R25" s="14"/>
      <c r="S25" s="14"/>
      <c r="T25" s="76" t="s">
        <v>223</v>
      </c>
      <c r="U25" s="76" t="s">
        <v>223</v>
      </c>
      <c r="V25" s="14"/>
      <c r="W25" s="14"/>
      <c r="X25" s="14"/>
      <c r="Y25" s="14"/>
      <c r="Z25" s="15"/>
    </row>
    <row r="26" spans="1:26" s="4" customFormat="1" ht="23.25">
      <c r="A26" s="13" t="s">
        <v>149</v>
      </c>
      <c r="B26" s="14">
        <v>380</v>
      </c>
      <c r="C26" s="14">
        <v>7</v>
      </c>
      <c r="D26" s="14">
        <v>2660</v>
      </c>
      <c r="E26" s="14"/>
      <c r="F26" s="14"/>
      <c r="G26" s="14"/>
      <c r="H26" s="14"/>
      <c r="I26" s="14"/>
      <c r="J26" s="73" t="s">
        <v>223</v>
      </c>
      <c r="K26" s="14"/>
      <c r="L26" s="14">
        <v>760</v>
      </c>
      <c r="M26" s="14"/>
      <c r="N26" s="14">
        <v>760</v>
      </c>
      <c r="O26" s="14"/>
      <c r="P26" s="14">
        <v>380</v>
      </c>
      <c r="Q26" s="14" t="s">
        <v>226</v>
      </c>
      <c r="R26" s="14"/>
      <c r="S26" s="14"/>
      <c r="T26" s="76" t="s">
        <v>223</v>
      </c>
      <c r="U26" s="76" t="s">
        <v>223</v>
      </c>
      <c r="V26" s="14"/>
      <c r="W26" s="14"/>
      <c r="X26" s="14"/>
      <c r="Y26" s="14"/>
      <c r="Z26" s="15"/>
    </row>
    <row r="27" spans="1:26" s="4" customFormat="1" ht="23.25">
      <c r="A27" s="13" t="s">
        <v>152</v>
      </c>
      <c r="B27" s="14">
        <v>425</v>
      </c>
      <c r="C27" s="14">
        <v>5</v>
      </c>
      <c r="D27" s="14">
        <v>2125</v>
      </c>
      <c r="E27" s="14"/>
      <c r="F27" s="14"/>
      <c r="G27" s="14"/>
      <c r="H27" s="14"/>
      <c r="I27" s="14"/>
      <c r="J27" s="73" t="s">
        <v>223</v>
      </c>
      <c r="K27" s="14"/>
      <c r="L27" s="14">
        <v>850</v>
      </c>
      <c r="M27" s="14"/>
      <c r="N27" s="14">
        <v>850</v>
      </c>
      <c r="O27" s="14"/>
      <c r="P27" s="14">
        <v>425</v>
      </c>
      <c r="Q27" s="14" t="s">
        <v>226</v>
      </c>
      <c r="R27" s="14"/>
      <c r="S27" s="14"/>
      <c r="T27" s="76" t="s">
        <v>223</v>
      </c>
      <c r="U27" s="76" t="s">
        <v>223</v>
      </c>
      <c r="V27" s="14"/>
      <c r="W27" s="14"/>
      <c r="X27" s="14"/>
      <c r="Y27" s="14"/>
      <c r="Z27" s="15"/>
    </row>
    <row r="28" spans="1:26" s="4" customFormat="1" ht="23.25">
      <c r="A28" s="13" t="s">
        <v>155</v>
      </c>
      <c r="B28" s="14">
        <v>420</v>
      </c>
      <c r="C28" s="14">
        <v>9</v>
      </c>
      <c r="D28" s="14">
        <v>3700</v>
      </c>
      <c r="E28" s="14">
        <v>80</v>
      </c>
      <c r="F28" s="14"/>
      <c r="G28" s="14"/>
      <c r="H28" s="14"/>
      <c r="I28" s="14"/>
      <c r="J28" s="73" t="s">
        <v>223</v>
      </c>
      <c r="K28" s="14"/>
      <c r="L28" s="14">
        <v>840</v>
      </c>
      <c r="M28" s="14"/>
      <c r="N28" s="14">
        <v>840</v>
      </c>
      <c r="O28" s="14"/>
      <c r="P28" s="14">
        <v>420</v>
      </c>
      <c r="Q28" s="14" t="s">
        <v>227</v>
      </c>
      <c r="R28" s="14"/>
      <c r="S28" s="14"/>
      <c r="T28" s="76" t="s">
        <v>223</v>
      </c>
      <c r="U28" s="76" t="s">
        <v>223</v>
      </c>
      <c r="V28" s="14"/>
      <c r="W28" s="14"/>
      <c r="X28" s="14"/>
      <c r="Y28" s="14"/>
      <c r="Z28" s="15"/>
    </row>
    <row r="29" spans="1:26" s="4" customFormat="1" ht="23.25">
      <c r="A29" s="13" t="s">
        <v>158</v>
      </c>
      <c r="B29" s="14">
        <v>235</v>
      </c>
      <c r="C29" s="14">
        <v>6</v>
      </c>
      <c r="D29" s="14"/>
      <c r="E29" s="14">
        <v>60</v>
      </c>
      <c r="F29" s="14"/>
      <c r="G29" s="14"/>
      <c r="H29" s="14"/>
      <c r="I29" s="14"/>
      <c r="J29" s="73" t="s">
        <v>223</v>
      </c>
      <c r="K29" s="14"/>
      <c r="L29" s="14">
        <v>470</v>
      </c>
      <c r="M29" s="14"/>
      <c r="N29" s="14">
        <v>470</v>
      </c>
      <c r="O29" s="14"/>
      <c r="P29" s="14">
        <v>235</v>
      </c>
      <c r="Q29" s="14" t="s">
        <v>226</v>
      </c>
      <c r="R29" s="14"/>
      <c r="S29" s="14"/>
      <c r="T29" s="76" t="s">
        <v>223</v>
      </c>
      <c r="U29" s="76" t="s">
        <v>223</v>
      </c>
      <c r="V29" s="14"/>
      <c r="W29" s="14"/>
      <c r="X29" s="14"/>
      <c r="Y29" s="14"/>
      <c r="Z29" s="15"/>
    </row>
    <row r="30" spans="1:26" s="4" customFormat="1" ht="23.25">
      <c r="A30" s="13" t="s">
        <v>160</v>
      </c>
      <c r="B30" s="14">
        <v>420</v>
      </c>
      <c r="C30" s="14">
        <v>9</v>
      </c>
      <c r="D30" s="14"/>
      <c r="E30" s="14">
        <v>30</v>
      </c>
      <c r="F30" s="14"/>
      <c r="G30" s="14"/>
      <c r="H30" s="14"/>
      <c r="I30" s="14"/>
      <c r="J30" s="73" t="s">
        <v>223</v>
      </c>
      <c r="K30" s="14"/>
      <c r="L30" s="14">
        <v>840</v>
      </c>
      <c r="M30" s="14"/>
      <c r="N30" s="14">
        <v>840</v>
      </c>
      <c r="O30" s="14"/>
      <c r="P30" s="14">
        <v>420</v>
      </c>
      <c r="Q30" s="14" t="s">
        <v>227</v>
      </c>
      <c r="R30" s="14"/>
      <c r="S30" s="14"/>
      <c r="T30" s="76" t="s">
        <v>223</v>
      </c>
      <c r="U30" s="76" t="s">
        <v>223</v>
      </c>
      <c r="V30" s="14"/>
      <c r="W30" s="14"/>
      <c r="X30" s="14"/>
      <c r="Y30" s="14"/>
      <c r="Z30" s="15"/>
    </row>
    <row r="31" spans="1:26" s="4" customFormat="1" ht="23.25">
      <c r="A31" s="13" t="s">
        <v>161</v>
      </c>
      <c r="B31" s="14">
        <v>500</v>
      </c>
      <c r="C31" s="14">
        <v>6</v>
      </c>
      <c r="D31" s="14"/>
      <c r="E31" s="14">
        <v>50</v>
      </c>
      <c r="F31" s="14"/>
      <c r="G31" s="14"/>
      <c r="H31" s="14"/>
      <c r="I31" s="14"/>
      <c r="J31" s="73" t="s">
        <v>223</v>
      </c>
      <c r="K31" s="14"/>
      <c r="L31" s="14">
        <v>1000</v>
      </c>
      <c r="M31" s="14"/>
      <c r="N31" s="14">
        <v>1000</v>
      </c>
      <c r="O31" s="14"/>
      <c r="P31" s="14">
        <v>500</v>
      </c>
      <c r="Q31" s="14" t="s">
        <v>226</v>
      </c>
      <c r="R31" s="14"/>
      <c r="S31" s="14"/>
      <c r="T31" s="76" t="s">
        <v>223</v>
      </c>
      <c r="U31" s="76" t="s">
        <v>223</v>
      </c>
      <c r="V31" s="14"/>
      <c r="W31" s="14"/>
      <c r="X31" s="14"/>
      <c r="Y31" s="14"/>
      <c r="Z31" s="15"/>
    </row>
    <row r="32" spans="1:26" s="4" customFormat="1" ht="24" thickBot="1">
      <c r="A32" s="13" t="s">
        <v>162</v>
      </c>
      <c r="B32" s="14">
        <v>340</v>
      </c>
      <c r="C32" s="14"/>
      <c r="D32" s="14"/>
      <c r="E32" s="14">
        <v>40</v>
      </c>
      <c r="F32" s="14"/>
      <c r="G32" s="14"/>
      <c r="H32" s="14"/>
      <c r="I32" s="14"/>
      <c r="J32" s="73" t="s">
        <v>223</v>
      </c>
      <c r="K32" s="14"/>
      <c r="L32" s="14">
        <v>680</v>
      </c>
      <c r="M32" s="14"/>
      <c r="N32" s="14">
        <v>680</v>
      </c>
      <c r="O32" s="14"/>
      <c r="P32" s="14">
        <v>340</v>
      </c>
      <c r="Q32" s="14" t="s">
        <v>226</v>
      </c>
      <c r="R32" s="14"/>
      <c r="S32" s="14"/>
      <c r="T32" s="76" t="s">
        <v>223</v>
      </c>
      <c r="U32" s="76" t="s">
        <v>223</v>
      </c>
      <c r="V32" s="14"/>
      <c r="W32" s="14"/>
      <c r="X32" s="14"/>
      <c r="Y32" s="14"/>
      <c r="Z32" s="15"/>
    </row>
    <row r="33" spans="1:26" s="19" customFormat="1" ht="24.75" thickTop="1" thickBot="1">
      <c r="A33" s="16" t="s">
        <v>24</v>
      </c>
      <c r="B33" s="17">
        <f>SUM(B8:B32)</f>
        <v>11073</v>
      </c>
      <c r="C33" s="42">
        <f>(D33+E33+F33)/B33</f>
        <v>5.5319245010385627</v>
      </c>
      <c r="D33" s="17">
        <f t="shared" ref="D33:P33" si="0">SUM(D6:D32)</f>
        <v>60435</v>
      </c>
      <c r="E33" s="17">
        <f t="shared" si="0"/>
        <v>820</v>
      </c>
      <c r="F33" s="17">
        <f t="shared" si="0"/>
        <v>0</v>
      </c>
      <c r="G33" s="17">
        <f t="shared" si="0"/>
        <v>0</v>
      </c>
      <c r="H33" s="17">
        <f t="shared" si="0"/>
        <v>0</v>
      </c>
      <c r="I33" s="17">
        <f t="shared" si="0"/>
        <v>0</v>
      </c>
      <c r="J33" s="17">
        <f t="shared" si="0"/>
        <v>0</v>
      </c>
      <c r="K33" s="17">
        <f t="shared" si="0"/>
        <v>0</v>
      </c>
      <c r="L33" s="17">
        <f t="shared" si="0"/>
        <v>21450</v>
      </c>
      <c r="M33" s="17">
        <f t="shared" si="0"/>
        <v>0</v>
      </c>
      <c r="N33" s="17">
        <f t="shared" si="0"/>
        <v>21160</v>
      </c>
      <c r="O33" s="17">
        <f t="shared" si="0"/>
        <v>0</v>
      </c>
      <c r="P33" s="17">
        <f t="shared" si="0"/>
        <v>10715</v>
      </c>
      <c r="Q33" s="14"/>
      <c r="R33" s="17">
        <f t="shared" ref="R33:Y33" si="1">SUM(R6:R32)</f>
        <v>0</v>
      </c>
      <c r="S33" s="17">
        <f t="shared" si="1"/>
        <v>0</v>
      </c>
      <c r="T33" s="17">
        <f t="shared" si="1"/>
        <v>0</v>
      </c>
      <c r="U33" s="17">
        <f t="shared" si="1"/>
        <v>0</v>
      </c>
      <c r="V33" s="17">
        <f t="shared" si="1"/>
        <v>0</v>
      </c>
      <c r="W33" s="17">
        <f t="shared" si="1"/>
        <v>0</v>
      </c>
      <c r="X33" s="17">
        <f t="shared" si="1"/>
        <v>0</v>
      </c>
      <c r="Y33" s="17">
        <f t="shared" si="1"/>
        <v>0</v>
      </c>
      <c r="Z33" s="18"/>
    </row>
    <row r="34" spans="1:26" s="35" customFormat="1" ht="24.75" thickTop="1" thickBot="1">
      <c r="A34" s="32"/>
      <c r="B34" s="33"/>
      <c r="C34" s="33"/>
      <c r="D34" s="43" t="e">
        <f>D33/#REF!</f>
        <v>#REF!</v>
      </c>
      <c r="E34" s="43" t="e">
        <f>E33/#REF!</f>
        <v>#REF!</v>
      </c>
      <c r="F34" s="43" t="e">
        <f>F33/#REF!</f>
        <v>#REF!</v>
      </c>
      <c r="G34" s="43" t="e">
        <f>G33/#REF!</f>
        <v>#REF!</v>
      </c>
      <c r="H34" s="43" t="e">
        <f>H33/#REF!</f>
        <v>#REF!</v>
      </c>
      <c r="I34" s="43" t="e">
        <f>I33/#REF!</f>
        <v>#REF!</v>
      </c>
      <c r="J34" s="43" t="e">
        <f>J33/#REF!</f>
        <v>#REF!</v>
      </c>
      <c r="K34" s="43" t="e">
        <f>K33/#REF!</f>
        <v>#REF!</v>
      </c>
      <c r="L34" s="33"/>
      <c r="M34" s="33"/>
      <c r="N34" s="33"/>
      <c r="O34" s="33"/>
      <c r="P34" s="33"/>
      <c r="Q34" s="33"/>
      <c r="R34" s="33" t="e">
        <f>R33/#REF!</f>
        <v>#REF!</v>
      </c>
      <c r="S34" s="33" t="e">
        <f>S33/#REF!</f>
        <v>#REF!</v>
      </c>
      <c r="T34" s="33" t="e">
        <f>T33/#REF!</f>
        <v>#REF!</v>
      </c>
      <c r="U34" s="33" t="e">
        <f>U33/#REF!</f>
        <v>#REF!</v>
      </c>
      <c r="V34" s="33" t="e">
        <f>V33/#REF!</f>
        <v>#REF!</v>
      </c>
      <c r="W34" s="33" t="e">
        <f>W33/#REF!</f>
        <v>#REF!</v>
      </c>
      <c r="X34" s="33" t="e">
        <f>X33/#REF!</f>
        <v>#REF!</v>
      </c>
      <c r="Y34" s="33" t="e">
        <f>Y33/#REF!</f>
        <v>#REF!</v>
      </c>
      <c r="Z34" s="34"/>
    </row>
    <row r="35" spans="1:26" s="5" customFormat="1" ht="24" thickTop="1">
      <c r="A35" s="20" t="s">
        <v>25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2"/>
    </row>
    <row r="36" spans="1:26" s="4" customFormat="1" ht="23.25">
      <c r="A36" s="9" t="s">
        <v>62</v>
      </c>
      <c r="B36" s="10">
        <v>245</v>
      </c>
      <c r="C36" s="10">
        <v>6</v>
      </c>
      <c r="D36" s="10">
        <v>1470</v>
      </c>
      <c r="E36" s="10"/>
      <c r="F36" s="10"/>
      <c r="G36" s="10"/>
      <c r="H36" s="10"/>
      <c r="I36" s="10"/>
      <c r="J36" s="73" t="s">
        <v>223</v>
      </c>
      <c r="K36" s="10"/>
      <c r="L36" s="10">
        <v>490</v>
      </c>
      <c r="M36" s="10"/>
      <c r="N36" s="10">
        <v>490</v>
      </c>
      <c r="O36" s="10"/>
      <c r="P36" s="10">
        <v>245</v>
      </c>
      <c r="Q36" s="10" t="s">
        <v>224</v>
      </c>
      <c r="R36" s="10"/>
      <c r="S36" s="10"/>
      <c r="T36" s="73" t="s">
        <v>223</v>
      </c>
      <c r="U36" s="73" t="s">
        <v>223</v>
      </c>
      <c r="V36" s="10"/>
      <c r="W36" s="10"/>
      <c r="X36" s="10"/>
      <c r="Y36" s="10"/>
      <c r="Z36" s="11"/>
    </row>
    <row r="37" spans="1:26" s="4" customFormat="1" ht="23.25">
      <c r="A37" s="9" t="s">
        <v>164</v>
      </c>
      <c r="B37" s="10">
        <v>330</v>
      </c>
      <c r="C37" s="10">
        <v>6</v>
      </c>
      <c r="D37" s="10">
        <v>1980</v>
      </c>
      <c r="E37" s="10"/>
      <c r="F37" s="10"/>
      <c r="G37" s="10"/>
      <c r="H37" s="10"/>
      <c r="I37" s="10"/>
      <c r="J37" s="73" t="s">
        <v>223</v>
      </c>
      <c r="K37" s="10"/>
      <c r="L37" s="10">
        <v>660</v>
      </c>
      <c r="M37" s="10"/>
      <c r="N37" s="10">
        <v>660</v>
      </c>
      <c r="O37" s="10"/>
      <c r="P37" s="10">
        <v>330</v>
      </c>
      <c r="Q37" s="10" t="s">
        <v>224</v>
      </c>
      <c r="R37" s="10"/>
      <c r="S37" s="10"/>
      <c r="T37" s="73" t="s">
        <v>223</v>
      </c>
      <c r="U37" s="73" t="s">
        <v>223</v>
      </c>
      <c r="V37" s="10"/>
      <c r="W37" s="10"/>
      <c r="X37" s="10"/>
      <c r="Y37" s="10"/>
      <c r="Z37" s="11"/>
    </row>
    <row r="38" spans="1:26" s="4" customFormat="1" ht="23.25">
      <c r="A38" s="9" t="s">
        <v>63</v>
      </c>
      <c r="B38" s="10">
        <v>285</v>
      </c>
      <c r="C38" s="10">
        <v>6</v>
      </c>
      <c r="D38" s="10">
        <v>1710</v>
      </c>
      <c r="E38" s="10"/>
      <c r="F38" s="10"/>
      <c r="G38" s="10"/>
      <c r="H38" s="10"/>
      <c r="I38" s="10"/>
      <c r="J38" s="73" t="s">
        <v>223</v>
      </c>
      <c r="K38" s="10"/>
      <c r="L38" s="10">
        <v>570</v>
      </c>
      <c r="M38" s="10"/>
      <c r="N38" s="12">
        <v>570</v>
      </c>
      <c r="O38" s="10"/>
      <c r="P38" s="10">
        <v>285</v>
      </c>
      <c r="Q38" s="10" t="s">
        <v>224</v>
      </c>
      <c r="R38" s="10"/>
      <c r="S38" s="10"/>
      <c r="T38" s="73" t="s">
        <v>223</v>
      </c>
      <c r="U38" s="73" t="s">
        <v>223</v>
      </c>
      <c r="V38" s="10"/>
      <c r="W38" s="10"/>
      <c r="X38" s="10"/>
      <c r="Y38" s="10"/>
      <c r="Z38" s="11"/>
    </row>
    <row r="39" spans="1:26" s="4" customFormat="1" ht="23.25">
      <c r="A39" s="9" t="s">
        <v>64</v>
      </c>
      <c r="B39" s="10">
        <v>75</v>
      </c>
      <c r="C39" s="10">
        <v>5</v>
      </c>
      <c r="D39" s="10">
        <v>375</v>
      </c>
      <c r="E39" s="10"/>
      <c r="F39" s="10"/>
      <c r="G39" s="10"/>
      <c r="H39" s="10"/>
      <c r="I39" s="10"/>
      <c r="J39" s="73" t="s">
        <v>223</v>
      </c>
      <c r="K39" s="10"/>
      <c r="L39" s="10">
        <v>150</v>
      </c>
      <c r="M39" s="10"/>
      <c r="N39" s="10">
        <v>150</v>
      </c>
      <c r="O39" s="10"/>
      <c r="P39" s="10">
        <v>75</v>
      </c>
      <c r="Q39" s="10" t="s">
        <v>224</v>
      </c>
      <c r="R39" s="10"/>
      <c r="S39" s="10"/>
      <c r="T39" s="73" t="s">
        <v>223</v>
      </c>
      <c r="U39" s="73" t="s">
        <v>223</v>
      </c>
      <c r="V39" s="10"/>
      <c r="W39" s="10"/>
      <c r="X39" s="10"/>
      <c r="Y39" s="10"/>
      <c r="Z39" s="11"/>
    </row>
    <row r="40" spans="1:26" s="4" customFormat="1" ht="23.25">
      <c r="A40" s="9" t="s">
        <v>65</v>
      </c>
      <c r="B40" s="10">
        <v>130</v>
      </c>
      <c r="C40" s="10">
        <v>6</v>
      </c>
      <c r="D40" s="10">
        <v>780</v>
      </c>
      <c r="E40" s="10"/>
      <c r="F40" s="10"/>
      <c r="G40" s="10"/>
      <c r="H40" s="10"/>
      <c r="I40" s="10"/>
      <c r="J40" s="73" t="s">
        <v>223</v>
      </c>
      <c r="K40" s="10"/>
      <c r="L40" s="10">
        <v>260</v>
      </c>
      <c r="M40" s="10"/>
      <c r="N40" s="10">
        <v>260</v>
      </c>
      <c r="O40" s="10"/>
      <c r="P40" s="10">
        <v>130</v>
      </c>
      <c r="Q40" s="10" t="s">
        <v>224</v>
      </c>
      <c r="R40" s="10"/>
      <c r="S40" s="10"/>
      <c r="T40" s="73" t="s">
        <v>223</v>
      </c>
      <c r="U40" s="73" t="s">
        <v>223</v>
      </c>
      <c r="V40" s="10"/>
      <c r="W40" s="10"/>
      <c r="X40" s="10"/>
      <c r="Y40" s="10"/>
      <c r="Z40" s="11"/>
    </row>
    <row r="41" spans="1:26" s="4" customFormat="1" ht="23.25">
      <c r="A41" s="9" t="s">
        <v>66</v>
      </c>
      <c r="B41" s="10">
        <v>195</v>
      </c>
      <c r="C41" s="10">
        <v>6</v>
      </c>
      <c r="D41" s="10">
        <v>1170</v>
      </c>
      <c r="E41" s="10"/>
      <c r="F41" s="10"/>
      <c r="G41" s="10"/>
      <c r="H41" s="10"/>
      <c r="I41" s="10"/>
      <c r="J41" s="73" t="s">
        <v>223</v>
      </c>
      <c r="K41" s="10"/>
      <c r="L41" s="10">
        <v>390</v>
      </c>
      <c r="M41" s="10"/>
      <c r="N41" s="10">
        <v>390</v>
      </c>
      <c r="O41" s="10"/>
      <c r="P41" s="10">
        <v>195</v>
      </c>
      <c r="Q41" s="10" t="s">
        <v>224</v>
      </c>
      <c r="R41" s="10"/>
      <c r="S41" s="10"/>
      <c r="T41" s="73" t="s">
        <v>223</v>
      </c>
      <c r="U41" s="73" t="s">
        <v>223</v>
      </c>
      <c r="V41" s="10"/>
      <c r="W41" s="10"/>
      <c r="X41" s="10"/>
      <c r="Y41" s="10"/>
      <c r="Z41" s="11"/>
    </row>
    <row r="42" spans="1:26" s="4" customFormat="1" ht="23.25">
      <c r="A42" s="9" t="s">
        <v>67</v>
      </c>
      <c r="B42" s="10">
        <v>100</v>
      </c>
      <c r="C42" s="10">
        <v>6</v>
      </c>
      <c r="D42" s="10">
        <v>600</v>
      </c>
      <c r="E42" s="10"/>
      <c r="F42" s="10"/>
      <c r="G42" s="10"/>
      <c r="H42" s="10"/>
      <c r="I42" s="10"/>
      <c r="J42" s="73" t="s">
        <v>223</v>
      </c>
      <c r="K42" s="10"/>
      <c r="L42" s="10"/>
      <c r="M42" s="10"/>
      <c r="N42" s="10"/>
      <c r="O42" s="10"/>
      <c r="P42" s="10"/>
      <c r="Q42" s="10"/>
      <c r="R42" s="10"/>
      <c r="S42" s="10"/>
      <c r="T42" s="73" t="s">
        <v>223</v>
      </c>
      <c r="U42" s="73" t="s">
        <v>223</v>
      </c>
      <c r="V42" s="10"/>
      <c r="W42" s="10"/>
      <c r="X42" s="10"/>
      <c r="Y42" s="10"/>
      <c r="Z42" s="11"/>
    </row>
    <row r="43" spans="1:26" s="4" customFormat="1" ht="23.25">
      <c r="A43" s="9" t="s">
        <v>68</v>
      </c>
      <c r="B43" s="10">
        <v>135</v>
      </c>
      <c r="C43" s="10">
        <v>5</v>
      </c>
      <c r="D43" s="10">
        <v>675</v>
      </c>
      <c r="E43" s="10"/>
      <c r="F43" s="10"/>
      <c r="G43" s="10"/>
      <c r="H43" s="10"/>
      <c r="I43" s="10"/>
      <c r="J43" s="73" t="s">
        <v>223</v>
      </c>
      <c r="K43" s="10"/>
      <c r="L43" s="10">
        <v>270</v>
      </c>
      <c r="M43" s="10"/>
      <c r="N43" s="10">
        <v>270</v>
      </c>
      <c r="O43" s="10"/>
      <c r="P43" s="10">
        <v>135</v>
      </c>
      <c r="Q43" s="10" t="s">
        <v>224</v>
      </c>
      <c r="R43" s="10"/>
      <c r="S43" s="10"/>
      <c r="T43" s="73" t="s">
        <v>223</v>
      </c>
      <c r="U43" s="73" t="s">
        <v>223</v>
      </c>
      <c r="V43" s="10"/>
      <c r="W43" s="10"/>
      <c r="X43" s="10"/>
      <c r="Y43" s="10"/>
      <c r="Z43" s="11"/>
    </row>
    <row r="44" spans="1:26" s="4" customFormat="1" ht="23.25">
      <c r="A44" s="9" t="s">
        <v>69</v>
      </c>
      <c r="B44" s="10">
        <v>135</v>
      </c>
      <c r="C44" s="10">
        <v>5</v>
      </c>
      <c r="D44" s="10">
        <v>675</v>
      </c>
      <c r="E44" s="10"/>
      <c r="F44" s="10"/>
      <c r="G44" s="10"/>
      <c r="H44" s="10"/>
      <c r="I44" s="10"/>
      <c r="J44" s="73" t="s">
        <v>223</v>
      </c>
      <c r="K44" s="10"/>
      <c r="L44" s="10">
        <v>135</v>
      </c>
      <c r="M44" s="10"/>
      <c r="N44" s="10">
        <v>135</v>
      </c>
      <c r="O44" s="10"/>
      <c r="P44" s="10">
        <v>135</v>
      </c>
      <c r="Q44" s="10" t="s">
        <v>224</v>
      </c>
      <c r="R44" s="10"/>
      <c r="S44" s="10"/>
      <c r="T44" s="73" t="s">
        <v>223</v>
      </c>
      <c r="U44" s="73" t="s">
        <v>223</v>
      </c>
      <c r="V44" s="10"/>
      <c r="W44" s="10"/>
      <c r="X44" s="10"/>
      <c r="Y44" s="10"/>
      <c r="Z44" s="11"/>
    </row>
    <row r="45" spans="1:26" ht="23.25">
      <c r="A45" s="13" t="s">
        <v>75</v>
      </c>
      <c r="B45" s="14">
        <v>105</v>
      </c>
      <c r="C45" s="14">
        <v>6</v>
      </c>
      <c r="D45" s="14">
        <v>630</v>
      </c>
      <c r="E45" s="14"/>
      <c r="F45" s="14"/>
      <c r="G45" s="14"/>
      <c r="H45" s="14"/>
      <c r="I45" s="14"/>
      <c r="J45" s="73" t="s">
        <v>223</v>
      </c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5"/>
    </row>
    <row r="46" spans="1:26" ht="23.25">
      <c r="A46" s="13" t="s">
        <v>76</v>
      </c>
      <c r="B46" s="14">
        <v>145</v>
      </c>
      <c r="C46" s="14">
        <v>6</v>
      </c>
      <c r="D46" s="14">
        <v>870</v>
      </c>
      <c r="E46" s="14"/>
      <c r="F46" s="14"/>
      <c r="G46" s="14"/>
      <c r="H46" s="14"/>
      <c r="I46" s="14"/>
      <c r="J46" s="73" t="s">
        <v>223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5"/>
    </row>
    <row r="47" spans="1:26" ht="23.25">
      <c r="A47" s="13" t="s">
        <v>77</v>
      </c>
      <c r="B47" s="14">
        <v>155</v>
      </c>
      <c r="C47" s="14">
        <v>6</v>
      </c>
      <c r="D47" s="14">
        <v>930</v>
      </c>
      <c r="E47" s="14"/>
      <c r="F47" s="14"/>
      <c r="G47" s="14"/>
      <c r="H47" s="14"/>
      <c r="I47" s="14"/>
      <c r="J47" s="73" t="s">
        <v>223</v>
      </c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5"/>
    </row>
    <row r="48" spans="1:26" ht="23.25">
      <c r="A48" s="13" t="s">
        <v>78</v>
      </c>
      <c r="B48" s="14">
        <v>170</v>
      </c>
      <c r="C48" s="14">
        <v>6</v>
      </c>
      <c r="D48" s="14">
        <v>1020</v>
      </c>
      <c r="E48" s="14"/>
      <c r="F48" s="14"/>
      <c r="G48" s="14"/>
      <c r="H48" s="14"/>
      <c r="I48" s="14"/>
      <c r="J48" s="73" t="s">
        <v>223</v>
      </c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5"/>
    </row>
    <row r="49" spans="1:26" ht="23.25">
      <c r="A49" s="13" t="s">
        <v>79</v>
      </c>
      <c r="B49" s="14">
        <v>125</v>
      </c>
      <c r="C49" s="14">
        <v>6</v>
      </c>
      <c r="D49" s="14">
        <v>750</v>
      </c>
      <c r="E49" s="14"/>
      <c r="F49" s="14"/>
      <c r="G49" s="14"/>
      <c r="H49" s="14"/>
      <c r="I49" s="14"/>
      <c r="J49" s="73" t="s">
        <v>223</v>
      </c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5"/>
    </row>
    <row r="50" spans="1:26" ht="23.25">
      <c r="A50" s="13" t="s">
        <v>80</v>
      </c>
      <c r="B50" s="14">
        <v>95</v>
      </c>
      <c r="C50" s="14">
        <v>6</v>
      </c>
      <c r="D50" s="14">
        <v>570</v>
      </c>
      <c r="E50" s="14"/>
      <c r="F50" s="14"/>
      <c r="G50" s="14"/>
      <c r="H50" s="14"/>
      <c r="I50" s="14"/>
      <c r="J50" s="73" t="s">
        <v>223</v>
      </c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5"/>
    </row>
    <row r="51" spans="1:26" ht="23.25">
      <c r="A51" s="13" t="s">
        <v>81</v>
      </c>
      <c r="B51" s="14">
        <v>150</v>
      </c>
      <c r="C51" s="14">
        <v>6</v>
      </c>
      <c r="D51" s="14">
        <v>900</v>
      </c>
      <c r="E51" s="14"/>
      <c r="F51" s="14"/>
      <c r="G51" s="14"/>
      <c r="H51" s="14"/>
      <c r="I51" s="14"/>
      <c r="J51" s="73" t="s">
        <v>223</v>
      </c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5"/>
    </row>
    <row r="52" spans="1:26" ht="23.25">
      <c r="A52" s="13" t="s">
        <v>165</v>
      </c>
      <c r="B52" s="14">
        <v>210</v>
      </c>
      <c r="C52" s="14">
        <v>6</v>
      </c>
      <c r="D52" s="14">
        <v>1260</v>
      </c>
      <c r="E52" s="14"/>
      <c r="F52" s="14"/>
      <c r="G52" s="14"/>
      <c r="H52" s="14"/>
      <c r="I52" s="14"/>
      <c r="J52" s="73" t="s">
        <v>223</v>
      </c>
      <c r="K52" s="14"/>
      <c r="L52" s="14"/>
      <c r="M52" s="14"/>
      <c r="N52" s="14"/>
      <c r="O52" s="14"/>
      <c r="P52" s="14"/>
      <c r="Q52" s="14"/>
      <c r="R52" s="14"/>
      <c r="S52" s="14"/>
      <c r="T52" s="76" t="s">
        <v>223</v>
      </c>
      <c r="U52" s="76" t="s">
        <v>223</v>
      </c>
      <c r="V52" s="14"/>
      <c r="W52" s="14"/>
      <c r="X52" s="14"/>
      <c r="Y52" s="14"/>
      <c r="Z52" s="15"/>
    </row>
    <row r="53" spans="1:26" ht="23.25">
      <c r="A53" s="13" t="s">
        <v>83</v>
      </c>
      <c r="B53" s="14">
        <v>210</v>
      </c>
      <c r="C53" s="14">
        <v>6</v>
      </c>
      <c r="D53" s="14">
        <v>1260</v>
      </c>
      <c r="E53" s="14"/>
      <c r="F53" s="14"/>
      <c r="G53" s="14"/>
      <c r="H53" s="14"/>
      <c r="I53" s="14"/>
      <c r="J53" s="73" t="s">
        <v>223</v>
      </c>
      <c r="K53" s="14"/>
      <c r="L53" s="14"/>
      <c r="M53" s="14"/>
      <c r="N53" s="14"/>
      <c r="O53" s="14"/>
      <c r="P53" s="14"/>
      <c r="Q53" s="14"/>
      <c r="R53" s="14"/>
      <c r="S53" s="14"/>
      <c r="T53" s="76" t="s">
        <v>223</v>
      </c>
      <c r="U53" s="76" t="s">
        <v>223</v>
      </c>
      <c r="V53" s="14"/>
      <c r="W53" s="14"/>
      <c r="X53" s="14"/>
      <c r="Y53" s="14"/>
      <c r="Z53" s="15"/>
    </row>
    <row r="54" spans="1:26" ht="23.25">
      <c r="A54" s="13" t="s">
        <v>84</v>
      </c>
      <c r="B54" s="14">
        <v>125</v>
      </c>
      <c r="C54" s="14">
        <v>6</v>
      </c>
      <c r="D54" s="14">
        <v>750</v>
      </c>
      <c r="E54" s="14"/>
      <c r="F54" s="14"/>
      <c r="G54" s="14"/>
      <c r="H54" s="14"/>
      <c r="I54" s="14"/>
      <c r="J54" s="73" t="s">
        <v>223</v>
      </c>
      <c r="K54" s="14"/>
      <c r="L54" s="14"/>
      <c r="M54" s="14"/>
      <c r="N54" s="14"/>
      <c r="O54" s="14"/>
      <c r="P54" s="14"/>
      <c r="Q54" s="14"/>
      <c r="R54" s="14"/>
      <c r="S54" s="14"/>
      <c r="T54" s="76" t="s">
        <v>223</v>
      </c>
      <c r="U54" s="76" t="s">
        <v>223</v>
      </c>
      <c r="V54" s="14"/>
      <c r="W54" s="14"/>
      <c r="X54" s="14"/>
      <c r="Y54" s="14"/>
      <c r="Z54" s="15"/>
    </row>
    <row r="55" spans="1:26" ht="23.25">
      <c r="A55" s="13" t="s">
        <v>85</v>
      </c>
      <c r="B55" s="14">
        <v>190</v>
      </c>
      <c r="C55" s="14">
        <v>6</v>
      </c>
      <c r="D55" s="14">
        <v>1140</v>
      </c>
      <c r="E55" s="14"/>
      <c r="F55" s="14"/>
      <c r="G55" s="14"/>
      <c r="H55" s="14"/>
      <c r="I55" s="14"/>
      <c r="J55" s="73" t="s">
        <v>223</v>
      </c>
      <c r="K55" s="14"/>
      <c r="L55" s="14"/>
      <c r="M55" s="14"/>
      <c r="N55" s="14"/>
      <c r="O55" s="14"/>
      <c r="P55" s="14"/>
      <c r="Q55" s="14"/>
      <c r="R55" s="14"/>
      <c r="S55" s="14"/>
      <c r="T55" s="76" t="s">
        <v>223</v>
      </c>
      <c r="U55" s="76" t="s">
        <v>223</v>
      </c>
      <c r="V55" s="14"/>
      <c r="W55" s="14"/>
      <c r="X55" s="14"/>
      <c r="Y55" s="14"/>
      <c r="Z55" s="15"/>
    </row>
    <row r="56" spans="1:26" ht="23.25">
      <c r="A56" s="13" t="s">
        <v>86</v>
      </c>
      <c r="B56" s="14">
        <v>180</v>
      </c>
      <c r="C56" s="14">
        <v>7</v>
      </c>
      <c r="D56" s="14">
        <v>1260</v>
      </c>
      <c r="E56" s="14"/>
      <c r="F56" s="14"/>
      <c r="G56" s="14"/>
      <c r="H56" s="14"/>
      <c r="I56" s="14"/>
      <c r="J56" s="73" t="s">
        <v>223</v>
      </c>
      <c r="K56" s="14"/>
      <c r="L56" s="14">
        <v>360</v>
      </c>
      <c r="M56" s="14"/>
      <c r="N56" s="14">
        <v>360</v>
      </c>
      <c r="O56" s="14"/>
      <c r="P56" s="14">
        <v>180</v>
      </c>
      <c r="Q56" s="14" t="s">
        <v>224</v>
      </c>
      <c r="R56" s="14"/>
      <c r="S56" s="14"/>
      <c r="T56" s="76" t="s">
        <v>223</v>
      </c>
      <c r="U56" s="76" t="s">
        <v>223</v>
      </c>
      <c r="V56" s="14"/>
      <c r="W56" s="14"/>
      <c r="X56" s="14"/>
      <c r="Y56" s="14"/>
      <c r="Z56" s="15"/>
    </row>
    <row r="57" spans="1:26" ht="23.25">
      <c r="A57" s="13" t="s">
        <v>87</v>
      </c>
      <c r="B57" s="14">
        <v>195</v>
      </c>
      <c r="C57" s="14">
        <v>6</v>
      </c>
      <c r="D57" s="14">
        <v>1170</v>
      </c>
      <c r="E57" s="14"/>
      <c r="F57" s="14"/>
      <c r="G57" s="14"/>
      <c r="H57" s="14"/>
      <c r="I57" s="14"/>
      <c r="J57" s="73" t="s">
        <v>223</v>
      </c>
      <c r="K57" s="14"/>
      <c r="L57" s="14"/>
      <c r="M57" s="14"/>
      <c r="N57" s="14"/>
      <c r="O57" s="14"/>
      <c r="P57" s="14"/>
      <c r="Q57" s="14"/>
      <c r="R57" s="14"/>
      <c r="S57" s="14"/>
      <c r="T57" s="76" t="s">
        <v>223</v>
      </c>
      <c r="U57" s="76" t="s">
        <v>223</v>
      </c>
      <c r="V57" s="14"/>
      <c r="W57" s="14"/>
      <c r="X57" s="14"/>
      <c r="Y57" s="14"/>
      <c r="Z57" s="15"/>
    </row>
    <row r="58" spans="1:26" ht="23.25">
      <c r="A58" s="13" t="s">
        <v>88</v>
      </c>
      <c r="B58" s="14">
        <v>175</v>
      </c>
      <c r="C58" s="14">
        <v>6</v>
      </c>
      <c r="D58" s="14">
        <v>1050</v>
      </c>
      <c r="E58" s="14"/>
      <c r="F58" s="14"/>
      <c r="G58" s="14"/>
      <c r="H58" s="14"/>
      <c r="I58" s="14"/>
      <c r="J58" s="73" t="s">
        <v>223</v>
      </c>
      <c r="K58" s="14"/>
      <c r="L58" s="14">
        <v>350</v>
      </c>
      <c r="M58" s="14"/>
      <c r="N58" s="14">
        <v>350</v>
      </c>
      <c r="O58" s="14"/>
      <c r="P58" s="14">
        <v>175</v>
      </c>
      <c r="Q58" s="14" t="s">
        <v>226</v>
      </c>
      <c r="R58" s="14"/>
      <c r="S58" s="14"/>
      <c r="T58" s="76" t="s">
        <v>223</v>
      </c>
      <c r="U58" s="76" t="s">
        <v>223</v>
      </c>
      <c r="V58" s="14"/>
      <c r="W58" s="14"/>
      <c r="X58" s="14"/>
      <c r="Y58" s="14"/>
      <c r="Z58" s="15"/>
    </row>
    <row r="59" spans="1:26" ht="23.25">
      <c r="A59" s="13" t="s">
        <v>89</v>
      </c>
      <c r="B59" s="14">
        <v>90</v>
      </c>
      <c r="C59" s="14">
        <v>6</v>
      </c>
      <c r="D59" s="14">
        <v>540</v>
      </c>
      <c r="E59" s="14"/>
      <c r="F59" s="14"/>
      <c r="G59" s="14"/>
      <c r="H59" s="14"/>
      <c r="I59" s="14"/>
      <c r="J59" s="73" t="s">
        <v>223</v>
      </c>
      <c r="K59" s="14"/>
      <c r="L59" s="14"/>
      <c r="M59" s="14"/>
      <c r="N59" s="14"/>
      <c r="O59" s="14"/>
      <c r="P59" s="14"/>
      <c r="Q59" s="14"/>
      <c r="R59" s="14"/>
      <c r="S59" s="14"/>
      <c r="T59" s="76" t="s">
        <v>223</v>
      </c>
      <c r="U59" s="76" t="s">
        <v>223</v>
      </c>
      <c r="V59" s="14"/>
      <c r="W59" s="14"/>
      <c r="X59" s="14"/>
      <c r="Y59" s="14"/>
      <c r="Z59" s="15"/>
    </row>
    <row r="60" spans="1:26" ht="23.25">
      <c r="A60" s="13" t="s">
        <v>90</v>
      </c>
      <c r="B60" s="14">
        <v>140</v>
      </c>
      <c r="C60" s="14">
        <v>5</v>
      </c>
      <c r="D60" s="14">
        <v>700</v>
      </c>
      <c r="E60" s="14"/>
      <c r="F60" s="14"/>
      <c r="G60" s="14"/>
      <c r="H60" s="14"/>
      <c r="I60" s="14"/>
      <c r="J60" s="73" t="s">
        <v>223</v>
      </c>
      <c r="K60" s="14"/>
      <c r="L60" s="14">
        <v>280</v>
      </c>
      <c r="M60" s="14"/>
      <c r="N60" s="14"/>
      <c r="O60" s="14"/>
      <c r="P60" s="14">
        <v>140</v>
      </c>
      <c r="Q60" s="14"/>
      <c r="R60" s="14"/>
      <c r="S60" s="14"/>
      <c r="T60" s="76" t="s">
        <v>223</v>
      </c>
      <c r="U60" s="76" t="s">
        <v>223</v>
      </c>
      <c r="V60" s="14"/>
      <c r="W60" s="14"/>
      <c r="X60" s="14"/>
      <c r="Y60" s="14"/>
      <c r="Z60" s="15"/>
    </row>
    <row r="61" spans="1:26" ht="23.25">
      <c r="A61" s="13" t="s">
        <v>91</v>
      </c>
      <c r="B61" s="14">
        <v>70</v>
      </c>
      <c r="C61" s="14">
        <v>6</v>
      </c>
      <c r="D61" s="14">
        <v>420</v>
      </c>
      <c r="E61" s="14"/>
      <c r="F61" s="14"/>
      <c r="G61" s="14"/>
      <c r="H61" s="14"/>
      <c r="I61" s="14"/>
      <c r="J61" s="73" t="s">
        <v>223</v>
      </c>
      <c r="K61" s="14"/>
      <c r="L61" s="14"/>
      <c r="M61" s="14"/>
      <c r="N61" s="14"/>
      <c r="O61" s="14"/>
      <c r="P61" s="14"/>
      <c r="Q61" s="14"/>
      <c r="R61" s="14"/>
      <c r="S61" s="14"/>
      <c r="T61" s="76" t="s">
        <v>223</v>
      </c>
      <c r="U61" s="76" t="s">
        <v>223</v>
      </c>
      <c r="V61" s="14"/>
      <c r="W61" s="14"/>
      <c r="X61" s="14"/>
      <c r="Y61" s="14"/>
      <c r="Z61" s="15"/>
    </row>
    <row r="62" spans="1:26" ht="23.25">
      <c r="A62" s="13" t="s">
        <v>92</v>
      </c>
      <c r="B62" s="14">
        <v>110</v>
      </c>
      <c r="C62" s="14">
        <v>5</v>
      </c>
      <c r="D62" s="14">
        <v>550</v>
      </c>
      <c r="E62" s="14"/>
      <c r="F62" s="14"/>
      <c r="G62" s="14"/>
      <c r="H62" s="14"/>
      <c r="I62" s="14"/>
      <c r="J62" s="73" t="s">
        <v>223</v>
      </c>
      <c r="K62" s="14"/>
      <c r="L62" s="14"/>
      <c r="M62" s="14"/>
      <c r="N62" s="14"/>
      <c r="O62" s="14"/>
      <c r="P62" s="14"/>
      <c r="Q62" s="14"/>
      <c r="R62" s="14"/>
      <c r="S62" s="14"/>
      <c r="T62" s="76" t="s">
        <v>223</v>
      </c>
      <c r="U62" s="76" t="s">
        <v>223</v>
      </c>
      <c r="V62" s="14"/>
      <c r="W62" s="14"/>
      <c r="X62" s="14"/>
      <c r="Y62" s="14"/>
      <c r="Z62" s="15"/>
    </row>
    <row r="63" spans="1:26" ht="23.25">
      <c r="A63" s="13" t="s">
        <v>93</v>
      </c>
      <c r="B63" s="14">
        <v>90</v>
      </c>
      <c r="C63" s="14">
        <v>5</v>
      </c>
      <c r="D63" s="14">
        <v>450</v>
      </c>
      <c r="E63" s="14"/>
      <c r="F63" s="14"/>
      <c r="G63" s="14"/>
      <c r="H63" s="14"/>
      <c r="I63" s="14"/>
      <c r="J63" s="73" t="s">
        <v>223</v>
      </c>
      <c r="K63" s="14"/>
      <c r="L63" s="14"/>
      <c r="M63" s="14"/>
      <c r="N63" s="14"/>
      <c r="O63" s="14"/>
      <c r="P63" s="14"/>
      <c r="Q63" s="14"/>
      <c r="R63" s="14"/>
      <c r="S63" s="14"/>
      <c r="T63" s="76" t="s">
        <v>223</v>
      </c>
      <c r="U63" s="76" t="s">
        <v>223</v>
      </c>
      <c r="V63" s="14"/>
      <c r="W63" s="14"/>
      <c r="X63" s="14"/>
      <c r="Y63" s="14"/>
      <c r="Z63" s="15"/>
    </row>
    <row r="64" spans="1:26" ht="23.25">
      <c r="A64" s="13" t="s">
        <v>94</v>
      </c>
      <c r="B64" s="14">
        <v>170</v>
      </c>
      <c r="C64" s="14">
        <v>7</v>
      </c>
      <c r="D64" s="14">
        <v>1140</v>
      </c>
      <c r="E64" s="14"/>
      <c r="F64" s="14"/>
      <c r="G64" s="14"/>
      <c r="H64" s="14"/>
      <c r="I64" s="14"/>
      <c r="J64" s="73" t="s">
        <v>223</v>
      </c>
      <c r="K64" s="14"/>
      <c r="L64" s="14">
        <v>340</v>
      </c>
      <c r="M64" s="14"/>
      <c r="N64" s="14">
        <v>340</v>
      </c>
      <c r="O64" s="14"/>
      <c r="P64" s="14">
        <v>170</v>
      </c>
      <c r="Q64" s="14" t="s">
        <v>226</v>
      </c>
      <c r="R64" s="14"/>
      <c r="S64" s="14"/>
      <c r="T64" s="76" t="s">
        <v>223</v>
      </c>
      <c r="U64" s="76" t="s">
        <v>223</v>
      </c>
      <c r="V64" s="14"/>
      <c r="W64" s="14"/>
      <c r="X64" s="14"/>
      <c r="Y64" s="14"/>
      <c r="Z64" s="15"/>
    </row>
    <row r="65" spans="1:26" ht="23.25">
      <c r="A65" s="13" t="s">
        <v>96</v>
      </c>
      <c r="B65" s="14">
        <v>160</v>
      </c>
      <c r="C65" s="14">
        <v>6</v>
      </c>
      <c r="D65" s="14">
        <v>960</v>
      </c>
      <c r="E65" s="14"/>
      <c r="F65" s="14"/>
      <c r="G65" s="14"/>
      <c r="H65" s="14"/>
      <c r="I65" s="14"/>
      <c r="J65" s="73" t="s">
        <v>223</v>
      </c>
      <c r="K65" s="14"/>
      <c r="L65" s="14"/>
      <c r="M65" s="14"/>
      <c r="N65" s="14"/>
      <c r="O65" s="14"/>
      <c r="P65" s="14"/>
      <c r="Q65" s="14"/>
      <c r="R65" s="14"/>
      <c r="S65" s="14"/>
      <c r="T65" s="76" t="s">
        <v>223</v>
      </c>
      <c r="U65" s="76" t="s">
        <v>223</v>
      </c>
      <c r="V65" s="14"/>
      <c r="W65" s="14"/>
      <c r="X65" s="14"/>
      <c r="Y65" s="14"/>
      <c r="Z65" s="15"/>
    </row>
    <row r="66" spans="1:26" ht="23.25">
      <c r="A66" s="13" t="s">
        <v>97</v>
      </c>
      <c r="B66" s="14">
        <v>80</v>
      </c>
      <c r="C66" s="14">
        <v>6</v>
      </c>
      <c r="D66" s="14">
        <v>480</v>
      </c>
      <c r="E66" s="14"/>
      <c r="F66" s="14"/>
      <c r="G66" s="14"/>
      <c r="H66" s="14"/>
      <c r="I66" s="14"/>
      <c r="J66" s="73" t="s">
        <v>223</v>
      </c>
      <c r="K66" s="14"/>
      <c r="L66" s="14">
        <v>160</v>
      </c>
      <c r="M66" s="14"/>
      <c r="N66" s="14">
        <v>160</v>
      </c>
      <c r="O66" s="14"/>
      <c r="P66" s="14">
        <v>80</v>
      </c>
      <c r="Q66" s="14" t="s">
        <v>226</v>
      </c>
      <c r="R66" s="14"/>
      <c r="S66" s="14"/>
      <c r="T66" s="76" t="s">
        <v>223</v>
      </c>
      <c r="U66" s="76" t="s">
        <v>223</v>
      </c>
      <c r="V66" s="14"/>
      <c r="W66" s="14"/>
      <c r="X66" s="14"/>
      <c r="Y66" s="14"/>
      <c r="Z66" s="15"/>
    </row>
    <row r="67" spans="1:26" ht="23.25">
      <c r="A67" s="13" t="s">
        <v>98</v>
      </c>
      <c r="B67" s="14">
        <v>90</v>
      </c>
      <c r="C67" s="14">
        <v>6</v>
      </c>
      <c r="D67" s="14">
        <v>540</v>
      </c>
      <c r="E67" s="14"/>
      <c r="F67" s="14"/>
      <c r="G67" s="14"/>
      <c r="H67" s="14"/>
      <c r="I67" s="14"/>
      <c r="J67" s="73" t="s">
        <v>223</v>
      </c>
      <c r="K67" s="14"/>
      <c r="L67" s="14">
        <v>180</v>
      </c>
      <c r="M67" s="14"/>
      <c r="N67" s="14">
        <v>180</v>
      </c>
      <c r="O67" s="14"/>
      <c r="P67" s="14">
        <v>90</v>
      </c>
      <c r="Q67" s="14" t="s">
        <v>226</v>
      </c>
      <c r="R67" s="14"/>
      <c r="S67" s="14"/>
      <c r="T67" s="76" t="s">
        <v>223</v>
      </c>
      <c r="U67" s="76" t="s">
        <v>223</v>
      </c>
      <c r="V67" s="14"/>
      <c r="W67" s="14"/>
      <c r="X67" s="14"/>
      <c r="Y67" s="14"/>
      <c r="Z67" s="15"/>
    </row>
    <row r="68" spans="1:26" ht="23.25">
      <c r="A68" s="13" t="s">
        <v>99</v>
      </c>
      <c r="B68" s="14">
        <v>85</v>
      </c>
      <c r="C68" s="14">
        <v>6</v>
      </c>
      <c r="D68" s="14">
        <v>0</v>
      </c>
      <c r="E68" s="14"/>
      <c r="F68" s="14"/>
      <c r="G68" s="14"/>
      <c r="H68" s="14"/>
      <c r="I68" s="14"/>
      <c r="J68" s="73" t="s">
        <v>223</v>
      </c>
      <c r="K68" s="14"/>
      <c r="L68" s="14"/>
      <c r="M68" s="14"/>
      <c r="N68" s="14"/>
      <c r="O68" s="14"/>
      <c r="P68" s="14"/>
      <c r="Q68" s="14"/>
      <c r="R68" s="14"/>
      <c r="S68" s="14"/>
      <c r="T68" s="76" t="s">
        <v>223</v>
      </c>
      <c r="U68" s="76" t="s">
        <v>223</v>
      </c>
      <c r="V68" s="14"/>
      <c r="W68" s="14"/>
      <c r="X68" s="14"/>
      <c r="Y68" s="14"/>
      <c r="Z68" s="15"/>
    </row>
    <row r="69" spans="1:26" ht="23.25">
      <c r="A69" s="13" t="s">
        <v>100</v>
      </c>
      <c r="B69" s="14">
        <v>60</v>
      </c>
      <c r="C69" s="14">
        <v>6</v>
      </c>
      <c r="D69" s="14">
        <v>360</v>
      </c>
      <c r="E69" s="14"/>
      <c r="F69" s="14"/>
      <c r="G69" s="14"/>
      <c r="H69" s="14"/>
      <c r="I69" s="14"/>
      <c r="J69" s="73" t="s">
        <v>223</v>
      </c>
      <c r="K69" s="14"/>
      <c r="L69" s="14"/>
      <c r="M69" s="14"/>
      <c r="N69" s="14"/>
      <c r="O69" s="14"/>
      <c r="P69" s="14"/>
      <c r="Q69" s="14"/>
      <c r="R69" s="14"/>
      <c r="S69" s="14"/>
      <c r="T69" s="76" t="s">
        <v>223</v>
      </c>
      <c r="U69" s="76" t="s">
        <v>223</v>
      </c>
      <c r="V69" s="14"/>
      <c r="W69" s="14"/>
      <c r="X69" s="14"/>
      <c r="Y69" s="14"/>
      <c r="Z69" s="15"/>
    </row>
    <row r="70" spans="1:26" ht="23.25">
      <c r="A70" s="13" t="s">
        <v>101</v>
      </c>
      <c r="B70" s="14">
        <v>125</v>
      </c>
      <c r="C70" s="14">
        <v>6</v>
      </c>
      <c r="D70" s="14">
        <v>750</v>
      </c>
      <c r="E70" s="14"/>
      <c r="F70" s="14"/>
      <c r="G70" s="14"/>
      <c r="H70" s="14"/>
      <c r="I70" s="14"/>
      <c r="J70" s="73" t="s">
        <v>223</v>
      </c>
      <c r="K70" s="14"/>
      <c r="L70" s="14"/>
      <c r="M70" s="14"/>
      <c r="N70" s="14"/>
      <c r="O70" s="14"/>
      <c r="P70" s="14"/>
      <c r="Q70" s="14"/>
      <c r="R70" s="14"/>
      <c r="S70" s="14"/>
      <c r="T70" s="76" t="s">
        <v>223</v>
      </c>
      <c r="U70" s="76" t="s">
        <v>223</v>
      </c>
      <c r="V70" s="14"/>
      <c r="W70" s="14"/>
      <c r="X70" s="14"/>
      <c r="Y70" s="14"/>
      <c r="Z70" s="15"/>
    </row>
    <row r="71" spans="1:26" ht="23.25">
      <c r="A71" s="13" t="s">
        <v>102</v>
      </c>
      <c r="B71" s="14">
        <v>130</v>
      </c>
      <c r="C71" s="14">
        <v>6</v>
      </c>
      <c r="D71" s="14">
        <v>780</v>
      </c>
      <c r="E71" s="14"/>
      <c r="F71" s="14"/>
      <c r="G71" s="14"/>
      <c r="H71" s="14"/>
      <c r="I71" s="14"/>
      <c r="J71" s="73" t="s">
        <v>223</v>
      </c>
      <c r="K71" s="14"/>
      <c r="L71" s="14">
        <v>260</v>
      </c>
      <c r="M71" s="14"/>
      <c r="N71" s="14">
        <v>260</v>
      </c>
      <c r="O71" s="14"/>
      <c r="P71" s="14">
        <v>130</v>
      </c>
      <c r="Q71" s="14" t="s">
        <v>226</v>
      </c>
      <c r="R71" s="14"/>
      <c r="S71" s="14"/>
      <c r="T71" s="76" t="s">
        <v>223</v>
      </c>
      <c r="U71" s="76" t="s">
        <v>223</v>
      </c>
      <c r="V71" s="14"/>
      <c r="W71" s="14"/>
      <c r="X71" s="14"/>
      <c r="Y71" s="14"/>
      <c r="Z71" s="15"/>
    </row>
    <row r="72" spans="1:26" ht="23.25">
      <c r="A72" s="13" t="s">
        <v>103</v>
      </c>
      <c r="B72" s="14">
        <v>110</v>
      </c>
      <c r="C72" s="14">
        <v>6</v>
      </c>
      <c r="D72" s="14">
        <v>600</v>
      </c>
      <c r="E72" s="14"/>
      <c r="F72" s="14"/>
      <c r="G72" s="14"/>
      <c r="H72" s="14"/>
      <c r="I72" s="14"/>
      <c r="J72" s="73" t="s">
        <v>223</v>
      </c>
      <c r="K72" s="14"/>
      <c r="L72" s="14">
        <v>220</v>
      </c>
      <c r="M72" s="14"/>
      <c r="N72" s="14">
        <v>220</v>
      </c>
      <c r="O72" s="14"/>
      <c r="P72" s="14">
        <v>110</v>
      </c>
      <c r="Q72" s="14" t="s">
        <v>226</v>
      </c>
      <c r="R72" s="14"/>
      <c r="S72" s="14"/>
      <c r="T72" s="76" t="s">
        <v>223</v>
      </c>
      <c r="U72" s="76" t="s">
        <v>223</v>
      </c>
      <c r="V72" s="14"/>
      <c r="W72" s="14"/>
      <c r="X72" s="14"/>
      <c r="Y72" s="14"/>
      <c r="Z72" s="15"/>
    </row>
    <row r="73" spans="1:26" ht="23.25">
      <c r="A73" s="13" t="s">
        <v>104</v>
      </c>
      <c r="B73" s="14">
        <v>170</v>
      </c>
      <c r="C73" s="14">
        <v>6</v>
      </c>
      <c r="D73" s="14">
        <v>1000</v>
      </c>
      <c r="E73" s="14"/>
      <c r="F73" s="14"/>
      <c r="G73" s="14"/>
      <c r="H73" s="14"/>
      <c r="I73" s="14"/>
      <c r="J73" s="73" t="s">
        <v>223</v>
      </c>
      <c r="K73" s="14"/>
      <c r="L73" s="14">
        <v>340</v>
      </c>
      <c r="M73" s="14"/>
      <c r="N73" s="14">
        <v>340</v>
      </c>
      <c r="O73" s="14"/>
      <c r="P73" s="14">
        <v>170</v>
      </c>
      <c r="Q73" s="14" t="s">
        <v>226</v>
      </c>
      <c r="R73" s="14"/>
      <c r="S73" s="14"/>
      <c r="T73" s="76" t="s">
        <v>223</v>
      </c>
      <c r="U73" s="76" t="s">
        <v>223</v>
      </c>
      <c r="V73" s="14"/>
      <c r="W73" s="14"/>
      <c r="X73" s="14"/>
      <c r="Y73" s="14"/>
      <c r="Z73" s="15"/>
    </row>
    <row r="74" spans="1:26" ht="23.25">
      <c r="A74" s="13" t="s">
        <v>105</v>
      </c>
      <c r="B74" s="14">
        <v>60</v>
      </c>
      <c r="C74" s="14">
        <v>6</v>
      </c>
      <c r="D74" s="14">
        <v>360</v>
      </c>
      <c r="E74" s="14"/>
      <c r="F74" s="14"/>
      <c r="G74" s="14"/>
      <c r="H74" s="14"/>
      <c r="I74" s="14"/>
      <c r="J74" s="73" t="s">
        <v>223</v>
      </c>
      <c r="K74" s="14"/>
      <c r="L74" s="14">
        <v>120</v>
      </c>
      <c r="M74" s="14"/>
      <c r="N74" s="14">
        <v>120</v>
      </c>
      <c r="O74" s="14"/>
      <c r="P74" s="14">
        <v>60</v>
      </c>
      <c r="Q74" s="14" t="s">
        <v>226</v>
      </c>
      <c r="R74" s="14"/>
      <c r="S74" s="14"/>
      <c r="T74" s="76" t="s">
        <v>223</v>
      </c>
      <c r="U74" s="76" t="s">
        <v>223</v>
      </c>
      <c r="V74" s="14"/>
      <c r="W74" s="14"/>
      <c r="X74" s="14"/>
      <c r="Y74" s="14"/>
      <c r="Z74" s="15"/>
    </row>
    <row r="75" spans="1:26" ht="23.25">
      <c r="A75" s="13" t="s">
        <v>106</v>
      </c>
      <c r="B75" s="14">
        <v>365</v>
      </c>
      <c r="C75" s="14">
        <v>5</v>
      </c>
      <c r="D75" s="14">
        <v>1825</v>
      </c>
      <c r="E75" s="14"/>
      <c r="F75" s="14"/>
      <c r="G75" s="14"/>
      <c r="H75" s="14"/>
      <c r="I75" s="14"/>
      <c r="J75" s="73" t="s">
        <v>223</v>
      </c>
      <c r="K75" s="14"/>
      <c r="L75" s="14">
        <v>730</v>
      </c>
      <c r="M75" s="14"/>
      <c r="N75" s="14">
        <v>730</v>
      </c>
      <c r="O75" s="14"/>
      <c r="P75" s="14">
        <v>365</v>
      </c>
      <c r="Q75" s="14" t="s">
        <v>226</v>
      </c>
      <c r="R75" s="14"/>
      <c r="S75" s="14"/>
      <c r="T75" s="76" t="s">
        <v>223</v>
      </c>
      <c r="U75" s="76" t="s">
        <v>223</v>
      </c>
      <c r="V75" s="14"/>
      <c r="W75" s="14"/>
      <c r="X75" s="14"/>
      <c r="Y75" s="14"/>
      <c r="Z75" s="15"/>
    </row>
    <row r="76" spans="1:26" ht="23.25">
      <c r="A76" s="13" t="s">
        <v>107</v>
      </c>
      <c r="B76" s="14">
        <v>400</v>
      </c>
      <c r="C76" s="14">
        <v>7</v>
      </c>
      <c r="D76" s="14">
        <v>2800</v>
      </c>
      <c r="E76" s="14"/>
      <c r="F76" s="14"/>
      <c r="G76" s="14"/>
      <c r="H76" s="14"/>
      <c r="I76" s="14"/>
      <c r="J76" s="73" t="s">
        <v>223</v>
      </c>
      <c r="K76" s="14"/>
      <c r="L76" s="14">
        <v>800</v>
      </c>
      <c r="M76" s="14"/>
      <c r="N76" s="14">
        <v>800</v>
      </c>
      <c r="O76" s="14"/>
      <c r="P76" s="14">
        <v>400</v>
      </c>
      <c r="Q76" s="14" t="s">
        <v>226</v>
      </c>
      <c r="R76" s="14"/>
      <c r="S76" s="14"/>
      <c r="T76" s="76" t="s">
        <v>223</v>
      </c>
      <c r="U76" s="76" t="s">
        <v>223</v>
      </c>
      <c r="V76" s="14"/>
      <c r="W76" s="14"/>
      <c r="X76" s="14"/>
      <c r="Y76" s="14"/>
      <c r="Z76" s="15"/>
    </row>
    <row r="77" spans="1:26" ht="23.25">
      <c r="A77" s="13" t="s">
        <v>109</v>
      </c>
      <c r="B77" s="14">
        <v>100</v>
      </c>
      <c r="C77" s="14">
        <v>6</v>
      </c>
      <c r="D77" s="14"/>
      <c r="E77" s="14"/>
      <c r="F77" s="14"/>
      <c r="G77" s="14"/>
      <c r="H77" s="14"/>
      <c r="I77" s="14"/>
      <c r="J77" s="73" t="s">
        <v>223</v>
      </c>
      <c r="K77" s="14"/>
      <c r="L77" s="14">
        <v>200</v>
      </c>
      <c r="M77" s="14"/>
      <c r="N77" s="14">
        <v>200</v>
      </c>
      <c r="O77" s="14"/>
      <c r="P77" s="14">
        <v>100</v>
      </c>
      <c r="Q77" s="14" t="s">
        <v>226</v>
      </c>
      <c r="R77" s="14"/>
      <c r="S77" s="14"/>
      <c r="T77" s="76" t="s">
        <v>223</v>
      </c>
      <c r="U77" s="76" t="s">
        <v>223</v>
      </c>
      <c r="V77" s="14"/>
      <c r="W77" s="14"/>
      <c r="X77" s="14"/>
      <c r="Y77" s="14"/>
      <c r="Z77" s="15"/>
    </row>
    <row r="78" spans="1:26" ht="23.25">
      <c r="A78" s="13" t="s">
        <v>111</v>
      </c>
      <c r="B78" s="14">
        <v>175</v>
      </c>
      <c r="C78" s="14">
        <v>6</v>
      </c>
      <c r="D78" s="14">
        <v>1050</v>
      </c>
      <c r="E78" s="14"/>
      <c r="F78" s="14"/>
      <c r="G78" s="14"/>
      <c r="H78" s="14"/>
      <c r="I78" s="14"/>
      <c r="J78" s="73" t="s">
        <v>223</v>
      </c>
      <c r="K78" s="14"/>
      <c r="L78" s="14">
        <v>350</v>
      </c>
      <c r="M78" s="14"/>
      <c r="N78" s="14">
        <v>350</v>
      </c>
      <c r="O78" s="14"/>
      <c r="P78" s="14">
        <v>175</v>
      </c>
      <c r="Q78" s="14" t="s">
        <v>226</v>
      </c>
      <c r="R78" s="14"/>
      <c r="S78" s="14"/>
      <c r="T78" s="76" t="s">
        <v>223</v>
      </c>
      <c r="U78" s="76" t="s">
        <v>223</v>
      </c>
      <c r="V78" s="14"/>
      <c r="W78" s="14"/>
      <c r="X78" s="14"/>
      <c r="Y78" s="14"/>
      <c r="Z78" s="15"/>
    </row>
    <row r="79" spans="1:26" ht="23.25">
      <c r="A79" s="13" t="s">
        <v>112</v>
      </c>
      <c r="B79" s="14"/>
      <c r="C79" s="14"/>
      <c r="D79" s="14"/>
      <c r="E79" s="14"/>
      <c r="F79" s="14"/>
      <c r="G79" s="14"/>
      <c r="H79" s="14"/>
      <c r="I79" s="14"/>
      <c r="J79" s="73" t="s">
        <v>223</v>
      </c>
      <c r="K79" s="14"/>
      <c r="L79" s="14"/>
      <c r="M79" s="14"/>
      <c r="N79" s="14"/>
      <c r="O79" s="14"/>
      <c r="P79" s="14"/>
      <c r="Q79" s="14"/>
      <c r="R79" s="14"/>
      <c r="S79" s="14"/>
      <c r="T79" s="76" t="s">
        <v>223</v>
      </c>
      <c r="U79" s="76" t="s">
        <v>223</v>
      </c>
      <c r="V79" s="14"/>
      <c r="W79" s="14"/>
      <c r="X79" s="14"/>
      <c r="Y79" s="14"/>
      <c r="Z79" s="15"/>
    </row>
    <row r="80" spans="1:26" ht="23.25">
      <c r="A80" s="13" t="s">
        <v>113</v>
      </c>
      <c r="B80" s="14"/>
      <c r="C80" s="14"/>
      <c r="D80" s="14"/>
      <c r="E80" s="14"/>
      <c r="F80" s="14"/>
      <c r="G80" s="14"/>
      <c r="H80" s="14"/>
      <c r="I80" s="14"/>
      <c r="J80" s="73" t="s">
        <v>223</v>
      </c>
      <c r="K80" s="14"/>
      <c r="L80" s="14"/>
      <c r="M80" s="14"/>
      <c r="N80" s="14"/>
      <c r="O80" s="14"/>
      <c r="P80" s="14"/>
      <c r="Q80" s="14"/>
      <c r="R80" s="14"/>
      <c r="S80" s="14"/>
      <c r="T80" s="76" t="s">
        <v>223</v>
      </c>
      <c r="U80" s="76" t="s">
        <v>223</v>
      </c>
      <c r="V80" s="14"/>
      <c r="W80" s="14"/>
      <c r="X80" s="14"/>
      <c r="Y80" s="14"/>
      <c r="Z80" s="15"/>
    </row>
    <row r="81" spans="1:26" ht="23.25">
      <c r="A81" s="13" t="s">
        <v>115</v>
      </c>
      <c r="B81" s="14">
        <v>325</v>
      </c>
      <c r="C81" s="14">
        <v>9</v>
      </c>
      <c r="D81" s="14">
        <v>2875</v>
      </c>
      <c r="E81" s="14"/>
      <c r="F81" s="14"/>
      <c r="G81" s="14"/>
      <c r="H81" s="14"/>
      <c r="I81" s="14"/>
      <c r="J81" s="73" t="s">
        <v>223</v>
      </c>
      <c r="K81" s="14"/>
      <c r="L81" s="14">
        <v>650</v>
      </c>
      <c r="M81" s="14"/>
      <c r="N81" s="14">
        <v>650</v>
      </c>
      <c r="O81" s="14"/>
      <c r="P81" s="14">
        <v>325</v>
      </c>
      <c r="Q81" s="14" t="s">
        <v>227</v>
      </c>
      <c r="R81" s="14"/>
      <c r="S81" s="14"/>
      <c r="T81" s="76" t="s">
        <v>223</v>
      </c>
      <c r="U81" s="76" t="s">
        <v>223</v>
      </c>
      <c r="V81" s="14"/>
      <c r="W81" s="14"/>
      <c r="X81" s="14"/>
      <c r="Y81" s="14"/>
      <c r="Z81" s="15"/>
    </row>
    <row r="82" spans="1:26" ht="23.25">
      <c r="A82" s="13" t="s">
        <v>117</v>
      </c>
      <c r="B82" s="14">
        <v>140</v>
      </c>
      <c r="C82" s="14">
        <v>6</v>
      </c>
      <c r="D82" s="14">
        <v>840</v>
      </c>
      <c r="E82" s="14"/>
      <c r="F82" s="14"/>
      <c r="G82" s="14"/>
      <c r="H82" s="14"/>
      <c r="I82" s="14"/>
      <c r="J82" s="73" t="s">
        <v>223</v>
      </c>
      <c r="K82" s="14"/>
      <c r="L82" s="14">
        <v>280</v>
      </c>
      <c r="M82" s="14"/>
      <c r="N82" s="14">
        <v>280</v>
      </c>
      <c r="O82" s="14"/>
      <c r="P82" s="14">
        <v>140</v>
      </c>
      <c r="Q82" s="14" t="s">
        <v>226</v>
      </c>
      <c r="R82" s="14"/>
      <c r="S82" s="14"/>
      <c r="T82" s="76" t="s">
        <v>223</v>
      </c>
      <c r="U82" s="76" t="s">
        <v>223</v>
      </c>
      <c r="V82" s="14"/>
      <c r="W82" s="14"/>
      <c r="X82" s="14"/>
      <c r="Y82" s="14"/>
      <c r="Z82" s="15"/>
    </row>
    <row r="83" spans="1:26" ht="23.25">
      <c r="A83" s="13" t="s">
        <v>118</v>
      </c>
      <c r="B83" s="14">
        <v>390</v>
      </c>
      <c r="C83" s="14">
        <v>6</v>
      </c>
      <c r="D83" s="14">
        <v>2340</v>
      </c>
      <c r="E83" s="14"/>
      <c r="F83" s="14"/>
      <c r="G83" s="14"/>
      <c r="H83" s="14"/>
      <c r="I83" s="14"/>
      <c r="J83" s="73" t="s">
        <v>223</v>
      </c>
      <c r="K83" s="14"/>
      <c r="L83" s="14">
        <v>780</v>
      </c>
      <c r="M83" s="14"/>
      <c r="N83" s="14">
        <v>780</v>
      </c>
      <c r="O83" s="14"/>
      <c r="P83" s="14">
        <v>390</v>
      </c>
      <c r="Q83" s="14" t="s">
        <v>226</v>
      </c>
      <c r="R83" s="14"/>
      <c r="S83" s="14"/>
      <c r="T83" s="76" t="s">
        <v>223</v>
      </c>
      <c r="U83" s="76" t="s">
        <v>223</v>
      </c>
      <c r="V83" s="14"/>
      <c r="W83" s="14"/>
      <c r="X83" s="14"/>
      <c r="Y83" s="14"/>
      <c r="Z83" s="15"/>
    </row>
    <row r="84" spans="1:26" ht="23.25">
      <c r="A84" s="13" t="s">
        <v>119</v>
      </c>
      <c r="B84" s="14">
        <v>140</v>
      </c>
      <c r="C84" s="14">
        <v>6</v>
      </c>
      <c r="D84" s="14">
        <v>840</v>
      </c>
      <c r="E84" s="14"/>
      <c r="F84" s="14"/>
      <c r="G84" s="14"/>
      <c r="H84" s="14"/>
      <c r="I84" s="14"/>
      <c r="J84" s="73" t="s">
        <v>223</v>
      </c>
      <c r="K84" s="14"/>
      <c r="L84" s="14">
        <v>280</v>
      </c>
      <c r="M84" s="14"/>
      <c r="N84" s="14">
        <v>280</v>
      </c>
      <c r="O84" s="14"/>
      <c r="P84" s="14">
        <v>140</v>
      </c>
      <c r="Q84" s="14" t="s">
        <v>226</v>
      </c>
      <c r="R84" s="14"/>
      <c r="S84" s="14"/>
      <c r="T84" s="76" t="s">
        <v>223</v>
      </c>
      <c r="U84" s="76" t="s">
        <v>223</v>
      </c>
      <c r="V84" s="14"/>
      <c r="W84" s="14"/>
      <c r="X84" s="14"/>
      <c r="Y84" s="14"/>
      <c r="Z84" s="15"/>
    </row>
    <row r="85" spans="1:26" ht="23.25">
      <c r="A85" s="13" t="s">
        <v>120</v>
      </c>
      <c r="B85" s="14">
        <v>120</v>
      </c>
      <c r="C85" s="14">
        <v>6</v>
      </c>
      <c r="D85" s="14">
        <v>720</v>
      </c>
      <c r="E85" s="14"/>
      <c r="F85" s="14"/>
      <c r="G85" s="14"/>
      <c r="H85" s="14"/>
      <c r="I85" s="14"/>
      <c r="J85" s="73" t="s">
        <v>223</v>
      </c>
      <c r="K85" s="14"/>
      <c r="L85" s="14">
        <v>240</v>
      </c>
      <c r="M85" s="14"/>
      <c r="N85" s="14">
        <v>240</v>
      </c>
      <c r="O85" s="14"/>
      <c r="P85" s="14">
        <v>120</v>
      </c>
      <c r="Q85" s="14" t="s">
        <v>226</v>
      </c>
      <c r="R85" s="14"/>
      <c r="S85" s="14"/>
      <c r="T85" s="76" t="s">
        <v>223</v>
      </c>
      <c r="U85" s="76" t="s">
        <v>223</v>
      </c>
      <c r="V85" s="14"/>
      <c r="W85" s="14"/>
      <c r="X85" s="14"/>
      <c r="Y85" s="14"/>
      <c r="Z85" s="15"/>
    </row>
    <row r="86" spans="1:26" ht="23.25">
      <c r="A86" s="13" t="s">
        <v>121</v>
      </c>
      <c r="B86" s="14">
        <v>200</v>
      </c>
      <c r="C86" s="14">
        <v>6</v>
      </c>
      <c r="D86" s="14">
        <v>1200</v>
      </c>
      <c r="E86" s="14"/>
      <c r="F86" s="14"/>
      <c r="G86" s="14"/>
      <c r="H86" s="14"/>
      <c r="I86" s="14"/>
      <c r="J86" s="73" t="s">
        <v>223</v>
      </c>
      <c r="K86" s="14"/>
      <c r="L86" s="14">
        <v>400</v>
      </c>
      <c r="M86" s="14"/>
      <c r="N86" s="14">
        <v>400</v>
      </c>
      <c r="O86" s="14"/>
      <c r="P86" s="14">
        <v>200</v>
      </c>
      <c r="Q86" s="14" t="s">
        <v>226</v>
      </c>
      <c r="R86" s="14"/>
      <c r="S86" s="14"/>
      <c r="T86" s="76" t="s">
        <v>223</v>
      </c>
      <c r="U86" s="76" t="s">
        <v>223</v>
      </c>
      <c r="V86" s="14"/>
      <c r="W86" s="14"/>
      <c r="X86" s="14"/>
      <c r="Y86" s="14"/>
      <c r="Z86" s="15"/>
    </row>
    <row r="87" spans="1:26" ht="23.25">
      <c r="A87" s="13" t="s">
        <v>122</v>
      </c>
      <c r="B87" s="14">
        <v>220</v>
      </c>
      <c r="C87" s="14">
        <v>5</v>
      </c>
      <c r="D87" s="14">
        <v>1100</v>
      </c>
      <c r="E87" s="14"/>
      <c r="F87" s="14"/>
      <c r="G87" s="14"/>
      <c r="H87" s="14"/>
      <c r="I87" s="14"/>
      <c r="J87" s="73" t="s">
        <v>223</v>
      </c>
      <c r="K87" s="14"/>
      <c r="L87" s="14">
        <v>440</v>
      </c>
      <c r="M87" s="14"/>
      <c r="N87" s="14">
        <v>440</v>
      </c>
      <c r="O87" s="14"/>
      <c r="P87" s="14">
        <v>220</v>
      </c>
      <c r="Q87" s="14" t="s">
        <v>226</v>
      </c>
      <c r="R87" s="14"/>
      <c r="S87" s="14"/>
      <c r="T87" s="76" t="s">
        <v>223</v>
      </c>
      <c r="U87" s="76" t="s">
        <v>223</v>
      </c>
      <c r="V87" s="14"/>
      <c r="W87" s="14"/>
      <c r="X87" s="14"/>
      <c r="Y87" s="14"/>
      <c r="Z87" s="15"/>
    </row>
    <row r="88" spans="1:26" ht="23.25">
      <c r="A88" s="13" t="s">
        <v>123</v>
      </c>
      <c r="B88" s="14">
        <v>65</v>
      </c>
      <c r="C88" s="14">
        <v>6</v>
      </c>
      <c r="D88" s="14">
        <v>340</v>
      </c>
      <c r="E88" s="14"/>
      <c r="F88" s="14"/>
      <c r="G88" s="14"/>
      <c r="H88" s="14"/>
      <c r="I88" s="14"/>
      <c r="J88" s="73" t="s">
        <v>223</v>
      </c>
      <c r="K88" s="14"/>
      <c r="L88" s="14">
        <v>130</v>
      </c>
      <c r="M88" s="14"/>
      <c r="N88" s="14">
        <v>130</v>
      </c>
      <c r="O88" s="14"/>
      <c r="P88" s="14">
        <v>65</v>
      </c>
      <c r="Q88" s="14" t="s">
        <v>226</v>
      </c>
      <c r="R88" s="14"/>
      <c r="S88" s="14"/>
      <c r="T88" s="76" t="s">
        <v>223</v>
      </c>
      <c r="U88" s="76" t="s">
        <v>223</v>
      </c>
      <c r="V88" s="14"/>
      <c r="W88" s="14"/>
      <c r="X88" s="14"/>
      <c r="Y88" s="14"/>
      <c r="Z88" s="15"/>
    </row>
    <row r="89" spans="1:26" ht="23.25">
      <c r="A89" s="13" t="s">
        <v>124</v>
      </c>
      <c r="B89" s="14">
        <v>140</v>
      </c>
      <c r="C89" s="14">
        <v>6</v>
      </c>
      <c r="D89" s="14"/>
      <c r="E89" s="14"/>
      <c r="F89" s="14"/>
      <c r="G89" s="14"/>
      <c r="H89" s="14"/>
      <c r="I89" s="14"/>
      <c r="J89" s="73" t="s">
        <v>223</v>
      </c>
      <c r="K89" s="14"/>
      <c r="L89" s="14"/>
      <c r="M89" s="14"/>
      <c r="N89" s="14"/>
      <c r="O89" s="14"/>
      <c r="P89" s="14"/>
      <c r="Q89" s="14"/>
      <c r="R89" s="14"/>
      <c r="S89" s="14"/>
      <c r="T89" s="76" t="s">
        <v>223</v>
      </c>
      <c r="U89" s="76" t="s">
        <v>223</v>
      </c>
      <c r="V89" s="14"/>
      <c r="W89" s="14"/>
      <c r="X89" s="14"/>
      <c r="Y89" s="14"/>
      <c r="Z89" s="15"/>
    </row>
    <row r="90" spans="1:26" ht="23.25">
      <c r="A90" s="13" t="s">
        <v>125</v>
      </c>
      <c r="B90" s="14">
        <v>110</v>
      </c>
      <c r="C90" s="14">
        <v>6</v>
      </c>
      <c r="D90" s="14">
        <v>330</v>
      </c>
      <c r="E90" s="14">
        <v>330</v>
      </c>
      <c r="F90" s="14"/>
      <c r="G90" s="14"/>
      <c r="H90" s="14"/>
      <c r="I90" s="14"/>
      <c r="J90" s="73" t="s">
        <v>223</v>
      </c>
      <c r="K90" s="14"/>
      <c r="L90" s="14">
        <v>100</v>
      </c>
      <c r="M90" s="14"/>
      <c r="N90" s="14">
        <v>100</v>
      </c>
      <c r="O90" s="14"/>
      <c r="P90" s="14">
        <v>50</v>
      </c>
      <c r="Q90" s="14" t="s">
        <v>226</v>
      </c>
      <c r="R90" s="14"/>
      <c r="S90" s="14"/>
      <c r="T90" s="76" t="s">
        <v>223</v>
      </c>
      <c r="U90" s="76" t="s">
        <v>223</v>
      </c>
      <c r="V90" s="14"/>
      <c r="W90" s="14"/>
      <c r="X90" s="14"/>
      <c r="Y90" s="14"/>
      <c r="Z90" s="15"/>
    </row>
    <row r="91" spans="1:26" ht="23.25">
      <c r="A91" s="13" t="s">
        <v>126</v>
      </c>
      <c r="B91" s="14">
        <v>180</v>
      </c>
      <c r="C91" s="14">
        <v>5</v>
      </c>
      <c r="D91" s="14">
        <v>900</v>
      </c>
      <c r="E91" s="14"/>
      <c r="F91" s="14"/>
      <c r="G91" s="14"/>
      <c r="H91" s="14"/>
      <c r="I91" s="14"/>
      <c r="J91" s="73" t="s">
        <v>223</v>
      </c>
      <c r="K91" s="14"/>
      <c r="L91" s="14">
        <v>360</v>
      </c>
      <c r="M91" s="14"/>
      <c r="N91" s="14">
        <v>360</v>
      </c>
      <c r="O91" s="14"/>
      <c r="P91" s="14">
        <v>180</v>
      </c>
      <c r="Q91" s="14" t="s">
        <v>226</v>
      </c>
      <c r="R91" s="14"/>
      <c r="S91" s="14"/>
      <c r="T91" s="76" t="s">
        <v>223</v>
      </c>
      <c r="U91" s="76" t="s">
        <v>223</v>
      </c>
      <c r="V91" s="14"/>
      <c r="W91" s="14"/>
      <c r="X91" s="14"/>
      <c r="Y91" s="14"/>
      <c r="Z91" s="15"/>
    </row>
    <row r="92" spans="1:26" ht="23.25">
      <c r="A92" s="13" t="s">
        <v>127</v>
      </c>
      <c r="B92" s="14">
        <v>240</v>
      </c>
      <c r="C92" s="14">
        <v>7</v>
      </c>
      <c r="D92" s="14">
        <v>1680</v>
      </c>
      <c r="E92" s="14"/>
      <c r="F92" s="14"/>
      <c r="G92" s="14"/>
      <c r="H92" s="14"/>
      <c r="I92" s="14"/>
      <c r="J92" s="73" t="s">
        <v>223</v>
      </c>
      <c r="K92" s="14"/>
      <c r="L92" s="14">
        <v>480</v>
      </c>
      <c r="M92" s="14"/>
      <c r="N92" s="14">
        <v>480</v>
      </c>
      <c r="O92" s="14"/>
      <c r="P92" s="14">
        <v>240</v>
      </c>
      <c r="Q92" s="14" t="s">
        <v>226</v>
      </c>
      <c r="R92" s="14"/>
      <c r="S92" s="14"/>
      <c r="T92" s="76" t="s">
        <v>223</v>
      </c>
      <c r="U92" s="76" t="s">
        <v>223</v>
      </c>
      <c r="V92" s="14"/>
      <c r="W92" s="14"/>
      <c r="X92" s="14"/>
      <c r="Y92" s="14"/>
      <c r="Z92" s="15"/>
    </row>
    <row r="93" spans="1:26" ht="23.25">
      <c r="A93" s="13" t="s">
        <v>131</v>
      </c>
      <c r="B93" s="14">
        <v>115</v>
      </c>
      <c r="C93" s="14">
        <v>5</v>
      </c>
      <c r="D93" s="14">
        <v>575</v>
      </c>
      <c r="E93" s="14"/>
      <c r="F93" s="14"/>
      <c r="G93" s="14"/>
      <c r="H93" s="14"/>
      <c r="I93" s="14"/>
      <c r="J93" s="73" t="s">
        <v>223</v>
      </c>
      <c r="K93" s="14"/>
      <c r="L93" s="14">
        <v>230</v>
      </c>
      <c r="M93" s="14"/>
      <c r="N93" s="14">
        <v>230</v>
      </c>
      <c r="O93" s="14"/>
      <c r="P93" s="14">
        <v>115</v>
      </c>
      <c r="Q93" s="14" t="s">
        <v>226</v>
      </c>
      <c r="R93" s="14"/>
      <c r="S93" s="14"/>
      <c r="T93" s="76" t="s">
        <v>223</v>
      </c>
      <c r="U93" s="76" t="s">
        <v>223</v>
      </c>
      <c r="V93" s="14"/>
      <c r="W93" s="14"/>
      <c r="X93" s="14"/>
      <c r="Y93" s="14"/>
      <c r="Z93" s="15"/>
    </row>
    <row r="94" spans="1:26" ht="23.25">
      <c r="A94" s="13" t="s">
        <v>132</v>
      </c>
      <c r="B94" s="14">
        <v>105</v>
      </c>
      <c r="C94" s="14">
        <v>6</v>
      </c>
      <c r="D94" s="14">
        <v>630</v>
      </c>
      <c r="E94" s="14"/>
      <c r="F94" s="14"/>
      <c r="G94" s="14"/>
      <c r="H94" s="14"/>
      <c r="I94" s="14"/>
      <c r="J94" s="73" t="s">
        <v>223</v>
      </c>
      <c r="K94" s="14"/>
      <c r="L94" s="14">
        <v>210</v>
      </c>
      <c r="M94" s="14"/>
      <c r="N94" s="14">
        <v>210</v>
      </c>
      <c r="O94" s="14"/>
      <c r="P94" s="14">
        <v>105</v>
      </c>
      <c r="Q94" s="14" t="s">
        <v>226</v>
      </c>
      <c r="R94" s="14"/>
      <c r="S94" s="14"/>
      <c r="T94" s="76" t="s">
        <v>223</v>
      </c>
      <c r="U94" s="76" t="s">
        <v>223</v>
      </c>
      <c r="V94" s="14"/>
      <c r="W94" s="14"/>
      <c r="X94" s="14"/>
      <c r="Y94" s="14"/>
      <c r="Z94" s="15"/>
    </row>
    <row r="95" spans="1:26" ht="23.25">
      <c r="A95" s="13" t="s">
        <v>134</v>
      </c>
      <c r="B95" s="14">
        <v>60</v>
      </c>
      <c r="C95" s="14">
        <v>6</v>
      </c>
      <c r="D95" s="14"/>
      <c r="E95" s="14">
        <v>360</v>
      </c>
      <c r="F95" s="14"/>
      <c r="G95" s="14"/>
      <c r="H95" s="14"/>
      <c r="I95" s="14"/>
      <c r="J95" s="73" t="s">
        <v>223</v>
      </c>
      <c r="K95" s="14"/>
      <c r="L95" s="14"/>
      <c r="M95" s="14"/>
      <c r="N95" s="14"/>
      <c r="O95" s="14"/>
      <c r="P95" s="14"/>
      <c r="Q95" s="14"/>
      <c r="R95" s="14"/>
      <c r="S95" s="14"/>
      <c r="T95" s="76" t="s">
        <v>223</v>
      </c>
      <c r="U95" s="76" t="s">
        <v>223</v>
      </c>
      <c r="V95" s="14"/>
      <c r="W95" s="14"/>
      <c r="X95" s="14"/>
      <c r="Y95" s="14"/>
      <c r="Z95" s="15"/>
    </row>
    <row r="96" spans="1:26" ht="23.25">
      <c r="A96" s="13" t="s">
        <v>135</v>
      </c>
      <c r="B96" s="14">
        <v>85</v>
      </c>
      <c r="C96" s="14">
        <v>5</v>
      </c>
      <c r="D96" s="14">
        <v>425</v>
      </c>
      <c r="E96" s="14"/>
      <c r="F96" s="14"/>
      <c r="G96" s="14"/>
      <c r="H96" s="14"/>
      <c r="I96" s="14"/>
      <c r="J96" s="73" t="s">
        <v>223</v>
      </c>
      <c r="K96" s="14"/>
      <c r="L96" s="14">
        <v>170</v>
      </c>
      <c r="M96" s="14"/>
      <c r="N96" s="14">
        <v>170</v>
      </c>
      <c r="O96" s="14"/>
      <c r="P96" s="14">
        <v>85</v>
      </c>
      <c r="Q96" s="14" t="s">
        <v>226</v>
      </c>
      <c r="R96" s="14"/>
      <c r="S96" s="14"/>
      <c r="T96" s="76" t="s">
        <v>223</v>
      </c>
      <c r="U96" s="76" t="s">
        <v>223</v>
      </c>
      <c r="V96" s="14"/>
      <c r="W96" s="14"/>
      <c r="X96" s="14"/>
      <c r="Y96" s="14"/>
      <c r="Z96" s="15"/>
    </row>
    <row r="97" spans="1:26" ht="23.25">
      <c r="A97" s="13" t="s">
        <v>136</v>
      </c>
      <c r="B97" s="14">
        <v>90</v>
      </c>
      <c r="C97" s="14">
        <v>5</v>
      </c>
      <c r="D97" s="14">
        <v>450</v>
      </c>
      <c r="E97" s="14"/>
      <c r="F97" s="14"/>
      <c r="G97" s="14"/>
      <c r="H97" s="14"/>
      <c r="I97" s="14"/>
      <c r="J97" s="73" t="s">
        <v>223</v>
      </c>
      <c r="K97" s="14"/>
      <c r="L97" s="14">
        <v>180</v>
      </c>
      <c r="M97" s="14"/>
      <c r="N97" s="14">
        <v>180</v>
      </c>
      <c r="O97" s="14"/>
      <c r="P97" s="14">
        <v>90</v>
      </c>
      <c r="Q97" s="14" t="s">
        <v>226</v>
      </c>
      <c r="R97" s="14"/>
      <c r="S97" s="14"/>
      <c r="T97" s="76" t="s">
        <v>223</v>
      </c>
      <c r="U97" s="76" t="s">
        <v>223</v>
      </c>
      <c r="V97" s="14"/>
      <c r="W97" s="14"/>
      <c r="X97" s="14"/>
      <c r="Y97" s="14"/>
      <c r="Z97" s="15"/>
    </row>
    <row r="98" spans="1:26" ht="23.25">
      <c r="A98" s="13" t="s">
        <v>137</v>
      </c>
      <c r="B98" s="14">
        <v>85</v>
      </c>
      <c r="C98" s="14">
        <v>6</v>
      </c>
      <c r="D98" s="14"/>
      <c r="E98" s="14">
        <v>510</v>
      </c>
      <c r="F98" s="14"/>
      <c r="G98" s="14"/>
      <c r="H98" s="14"/>
      <c r="I98" s="14"/>
      <c r="J98" s="73" t="s">
        <v>223</v>
      </c>
      <c r="K98" s="14"/>
      <c r="L98" s="14"/>
      <c r="M98" s="14"/>
      <c r="N98" s="14"/>
      <c r="O98" s="14"/>
      <c r="P98" s="14"/>
      <c r="Q98" s="14"/>
      <c r="R98" s="14"/>
      <c r="S98" s="14"/>
      <c r="T98" s="76" t="s">
        <v>223</v>
      </c>
      <c r="U98" s="76" t="s">
        <v>223</v>
      </c>
      <c r="V98" s="14"/>
      <c r="W98" s="14"/>
      <c r="X98" s="14"/>
      <c r="Y98" s="14"/>
      <c r="Z98" s="15"/>
    </row>
    <row r="99" spans="1:26" ht="23.25">
      <c r="A99" s="13" t="s">
        <v>138</v>
      </c>
      <c r="B99" s="14">
        <v>50</v>
      </c>
      <c r="C99" s="14">
        <v>5</v>
      </c>
      <c r="D99" s="14">
        <v>250</v>
      </c>
      <c r="E99" s="14"/>
      <c r="F99" s="14"/>
      <c r="G99" s="14"/>
      <c r="H99" s="14"/>
      <c r="I99" s="14"/>
      <c r="J99" s="73" t="s">
        <v>223</v>
      </c>
      <c r="K99" s="14"/>
      <c r="L99" s="14">
        <v>100</v>
      </c>
      <c r="M99" s="14"/>
      <c r="N99" s="14">
        <v>100</v>
      </c>
      <c r="O99" s="14"/>
      <c r="P99" s="14">
        <v>50</v>
      </c>
      <c r="Q99" s="14" t="s">
        <v>226</v>
      </c>
      <c r="R99" s="14"/>
      <c r="S99" s="14"/>
      <c r="T99" s="76" t="s">
        <v>223</v>
      </c>
      <c r="U99" s="76" t="s">
        <v>223</v>
      </c>
      <c r="V99" s="14"/>
      <c r="W99" s="14"/>
      <c r="X99" s="14"/>
      <c r="Y99" s="14"/>
      <c r="Z99" s="15"/>
    </row>
    <row r="100" spans="1:26" ht="23.25">
      <c r="A100" s="13" t="s">
        <v>139</v>
      </c>
      <c r="B100" s="14">
        <v>170</v>
      </c>
      <c r="C100" s="14">
        <v>5</v>
      </c>
      <c r="D100" s="14">
        <v>850</v>
      </c>
      <c r="E100" s="14"/>
      <c r="F100" s="14"/>
      <c r="G100" s="14"/>
      <c r="H100" s="14"/>
      <c r="I100" s="14"/>
      <c r="J100" s="73" t="s">
        <v>223</v>
      </c>
      <c r="K100" s="14"/>
      <c r="L100" s="4">
        <v>340</v>
      </c>
      <c r="M100" s="4"/>
      <c r="N100" s="4">
        <v>340</v>
      </c>
      <c r="O100" s="4"/>
      <c r="P100" s="4">
        <v>170</v>
      </c>
      <c r="Q100" s="14" t="s">
        <v>226</v>
      </c>
      <c r="R100" s="14"/>
      <c r="S100" s="14"/>
      <c r="T100" s="76" t="s">
        <v>223</v>
      </c>
      <c r="U100" s="76" t="s">
        <v>223</v>
      </c>
      <c r="V100" s="14"/>
      <c r="W100" s="14"/>
      <c r="X100" s="14"/>
      <c r="Y100" s="14"/>
      <c r="Z100" s="15"/>
    </row>
    <row r="101" spans="1:26" ht="23.25">
      <c r="A101" s="13" t="s">
        <v>140</v>
      </c>
      <c r="B101" s="14">
        <v>210</v>
      </c>
      <c r="C101" s="14">
        <v>6</v>
      </c>
      <c r="D101" s="14">
        <v>1260</v>
      </c>
      <c r="E101" s="14"/>
      <c r="F101" s="14"/>
      <c r="G101" s="14"/>
      <c r="H101" s="14"/>
      <c r="I101" s="14"/>
      <c r="J101" s="73" t="s">
        <v>223</v>
      </c>
      <c r="K101" s="14"/>
      <c r="L101" s="14">
        <v>420</v>
      </c>
      <c r="M101" s="14"/>
      <c r="N101" s="14">
        <v>420</v>
      </c>
      <c r="O101" s="14"/>
      <c r="P101" s="14">
        <v>210</v>
      </c>
      <c r="Q101" s="14" t="s">
        <v>226</v>
      </c>
      <c r="R101" s="14"/>
      <c r="S101" s="14"/>
      <c r="T101" s="76" t="s">
        <v>223</v>
      </c>
      <c r="U101" s="76" t="s">
        <v>223</v>
      </c>
      <c r="V101" s="14"/>
      <c r="W101" s="14"/>
      <c r="X101" s="14"/>
      <c r="Y101" s="14"/>
      <c r="Z101" s="15"/>
    </row>
    <row r="102" spans="1:26" ht="23.25">
      <c r="A102" s="13" t="s">
        <v>141</v>
      </c>
      <c r="B102" s="14">
        <v>200</v>
      </c>
      <c r="C102" s="14">
        <v>6</v>
      </c>
      <c r="D102" s="14">
        <v>1200</v>
      </c>
      <c r="E102" s="14"/>
      <c r="F102" s="14"/>
      <c r="G102" s="14"/>
      <c r="H102" s="14"/>
      <c r="I102" s="14"/>
      <c r="J102" s="73" t="s">
        <v>223</v>
      </c>
      <c r="K102" s="14"/>
      <c r="L102" s="14">
        <v>400</v>
      </c>
      <c r="M102" s="14"/>
      <c r="N102" s="14">
        <v>400</v>
      </c>
      <c r="O102" s="14"/>
      <c r="P102" s="14">
        <v>200</v>
      </c>
      <c r="Q102" s="14" t="s">
        <v>226</v>
      </c>
      <c r="R102" s="14"/>
      <c r="S102" s="14"/>
      <c r="T102" s="76" t="s">
        <v>223</v>
      </c>
      <c r="U102" s="76" t="s">
        <v>223</v>
      </c>
      <c r="V102" s="14"/>
      <c r="W102" s="14"/>
      <c r="X102" s="14"/>
      <c r="Y102" s="14"/>
      <c r="Z102" s="15"/>
    </row>
    <row r="103" spans="1:26" ht="23.25">
      <c r="A103" s="13" t="s">
        <v>142</v>
      </c>
      <c r="B103" s="14">
        <v>200</v>
      </c>
      <c r="C103" s="14">
        <v>6</v>
      </c>
      <c r="D103" s="14">
        <v>1200</v>
      </c>
      <c r="E103" s="14"/>
      <c r="F103" s="14"/>
      <c r="G103" s="14"/>
      <c r="H103" s="14"/>
      <c r="I103" s="14"/>
      <c r="J103" s="73" t="s">
        <v>223</v>
      </c>
      <c r="K103" s="14"/>
      <c r="L103" s="14">
        <v>400</v>
      </c>
      <c r="M103" s="14"/>
      <c r="N103" s="14">
        <v>400</v>
      </c>
      <c r="O103" s="14"/>
      <c r="P103" s="14">
        <v>200</v>
      </c>
      <c r="Q103" s="14" t="s">
        <v>226</v>
      </c>
      <c r="R103" s="14"/>
      <c r="S103" s="14"/>
      <c r="T103" s="76" t="s">
        <v>223</v>
      </c>
      <c r="U103" s="76" t="s">
        <v>223</v>
      </c>
      <c r="V103" s="14"/>
      <c r="W103" s="14"/>
      <c r="X103" s="14"/>
      <c r="Y103" s="14"/>
      <c r="Z103" s="15"/>
    </row>
    <row r="104" spans="1:26" ht="23.25">
      <c r="A104" s="13" t="s">
        <v>143</v>
      </c>
      <c r="B104" s="14">
        <v>140</v>
      </c>
      <c r="C104" s="14">
        <v>5</v>
      </c>
      <c r="D104" s="14">
        <v>700</v>
      </c>
      <c r="E104" s="14"/>
      <c r="F104" s="14"/>
      <c r="G104" s="14"/>
      <c r="H104" s="14"/>
      <c r="I104" s="14"/>
      <c r="J104" s="73" t="s">
        <v>223</v>
      </c>
      <c r="K104" s="14"/>
      <c r="L104" s="14">
        <v>280</v>
      </c>
      <c r="M104" s="14"/>
      <c r="N104" s="14">
        <v>280</v>
      </c>
      <c r="O104" s="14"/>
      <c r="P104" s="14">
        <v>140</v>
      </c>
      <c r="Q104" s="14" t="s">
        <v>226</v>
      </c>
      <c r="R104" s="14"/>
      <c r="S104" s="14"/>
      <c r="T104" s="76" t="s">
        <v>223</v>
      </c>
      <c r="U104" s="76" t="s">
        <v>223</v>
      </c>
      <c r="V104" s="14"/>
      <c r="W104" s="14"/>
      <c r="X104" s="14"/>
      <c r="Y104" s="14"/>
      <c r="Z104" s="15"/>
    </row>
    <row r="105" spans="1:26" ht="23.25">
      <c r="A105" s="13" t="s">
        <v>144</v>
      </c>
      <c r="B105" s="14">
        <v>258</v>
      </c>
      <c r="C105" s="14">
        <v>7</v>
      </c>
      <c r="D105" s="14">
        <v>2135</v>
      </c>
      <c r="E105" s="14"/>
      <c r="F105" s="14"/>
      <c r="G105" s="14"/>
      <c r="H105" s="14"/>
      <c r="I105" s="14"/>
      <c r="J105" s="73" t="s">
        <v>223</v>
      </c>
      <c r="K105" s="14"/>
      <c r="L105" s="14">
        <v>610</v>
      </c>
      <c r="M105" s="14"/>
      <c r="N105" s="14">
        <v>610</v>
      </c>
      <c r="O105" s="14"/>
      <c r="P105" s="14">
        <v>305</v>
      </c>
      <c r="Q105" s="14" t="s">
        <v>226</v>
      </c>
      <c r="R105" s="14"/>
      <c r="S105" s="14"/>
      <c r="T105" s="76" t="s">
        <v>223</v>
      </c>
      <c r="U105" s="76" t="s">
        <v>223</v>
      </c>
      <c r="V105" s="14"/>
      <c r="W105" s="14"/>
      <c r="X105" s="14"/>
      <c r="Y105" s="14"/>
      <c r="Z105" s="15"/>
    </row>
    <row r="106" spans="1:26" ht="23.25">
      <c r="A106" s="13" t="s">
        <v>145</v>
      </c>
      <c r="B106" s="14">
        <v>120</v>
      </c>
      <c r="C106" s="14">
        <v>5</v>
      </c>
      <c r="D106" s="14">
        <v>600</v>
      </c>
      <c r="E106" s="14"/>
      <c r="F106" s="14"/>
      <c r="G106" s="14"/>
      <c r="H106" s="14"/>
      <c r="I106" s="14"/>
      <c r="J106" s="73" t="s">
        <v>223</v>
      </c>
      <c r="K106" s="14"/>
      <c r="L106" s="14">
        <v>240</v>
      </c>
      <c r="M106" s="14"/>
      <c r="N106" s="14">
        <v>240</v>
      </c>
      <c r="O106" s="14"/>
      <c r="P106" s="14">
        <v>120</v>
      </c>
      <c r="Q106" s="14" t="s">
        <v>226</v>
      </c>
      <c r="R106" s="14"/>
      <c r="S106" s="14"/>
      <c r="T106" s="76" t="s">
        <v>223</v>
      </c>
      <c r="U106" s="76" t="s">
        <v>223</v>
      </c>
      <c r="V106" s="14"/>
      <c r="W106" s="14"/>
      <c r="X106" s="14"/>
      <c r="Y106" s="14"/>
      <c r="Z106" s="15"/>
    </row>
    <row r="107" spans="1:26" ht="23.25">
      <c r="A107" s="13" t="s">
        <v>146</v>
      </c>
      <c r="B107" s="14">
        <v>165</v>
      </c>
      <c r="C107" s="14">
        <v>5</v>
      </c>
      <c r="D107" s="14">
        <v>825</v>
      </c>
      <c r="E107" s="14"/>
      <c r="F107" s="14"/>
      <c r="G107" s="14"/>
      <c r="H107" s="14"/>
      <c r="I107" s="14"/>
      <c r="J107" s="73" t="s">
        <v>223</v>
      </c>
      <c r="K107" s="14"/>
      <c r="L107" s="14">
        <v>330</v>
      </c>
      <c r="M107" s="14"/>
      <c r="N107" s="14">
        <v>330</v>
      </c>
      <c r="O107" s="14"/>
      <c r="P107" s="14">
        <v>165</v>
      </c>
      <c r="Q107" s="14" t="s">
        <v>226</v>
      </c>
      <c r="R107" s="14"/>
      <c r="S107" s="14"/>
      <c r="T107" s="76" t="s">
        <v>223</v>
      </c>
      <c r="U107" s="76" t="s">
        <v>223</v>
      </c>
      <c r="V107" s="14"/>
      <c r="W107" s="14"/>
      <c r="X107" s="14"/>
      <c r="Y107" s="14"/>
      <c r="Z107" s="15"/>
    </row>
    <row r="108" spans="1:26" ht="23.25">
      <c r="A108" s="13" t="s">
        <v>147</v>
      </c>
      <c r="B108" s="14">
        <v>470</v>
      </c>
      <c r="C108" s="14">
        <v>6</v>
      </c>
      <c r="D108" s="14">
        <v>2820</v>
      </c>
      <c r="E108" s="14"/>
      <c r="F108" s="14"/>
      <c r="G108" s="14"/>
      <c r="H108" s="14"/>
      <c r="I108" s="14"/>
      <c r="J108" s="73" t="s">
        <v>223</v>
      </c>
      <c r="K108" s="14"/>
      <c r="L108" s="14">
        <v>940</v>
      </c>
      <c r="M108" s="14"/>
      <c r="N108" s="14">
        <v>940</v>
      </c>
      <c r="O108" s="14"/>
      <c r="P108" s="14">
        <v>470</v>
      </c>
      <c r="Q108" s="14" t="s">
        <v>226</v>
      </c>
      <c r="R108" s="14"/>
      <c r="S108" s="14"/>
      <c r="T108" s="76" t="s">
        <v>223</v>
      </c>
      <c r="U108" s="76" t="s">
        <v>223</v>
      </c>
      <c r="V108" s="14"/>
      <c r="W108" s="14"/>
      <c r="X108" s="14"/>
      <c r="Y108" s="14"/>
      <c r="Z108" s="15"/>
    </row>
    <row r="109" spans="1:26" ht="23.25">
      <c r="A109" s="13" t="s">
        <v>148</v>
      </c>
      <c r="B109" s="14">
        <v>390</v>
      </c>
      <c r="C109" s="14">
        <v>6</v>
      </c>
      <c r="D109" s="14">
        <v>2340</v>
      </c>
      <c r="E109" s="14"/>
      <c r="F109" s="14"/>
      <c r="G109" s="14"/>
      <c r="H109" s="14"/>
      <c r="I109" s="14"/>
      <c r="J109" s="73" t="s">
        <v>223</v>
      </c>
      <c r="K109" s="14"/>
      <c r="L109" s="14">
        <v>780</v>
      </c>
      <c r="M109" s="14"/>
      <c r="N109" s="14">
        <v>780</v>
      </c>
      <c r="O109" s="14"/>
      <c r="P109" s="14">
        <v>390</v>
      </c>
      <c r="Q109" s="14" t="s">
        <v>226</v>
      </c>
      <c r="R109" s="14"/>
      <c r="S109" s="14"/>
      <c r="T109" s="76" t="s">
        <v>223</v>
      </c>
      <c r="U109" s="76" t="s">
        <v>223</v>
      </c>
      <c r="V109" s="14"/>
      <c r="W109" s="14"/>
      <c r="X109" s="14"/>
      <c r="Y109" s="14"/>
      <c r="Z109" s="15"/>
    </row>
    <row r="110" spans="1:26" ht="23.25">
      <c r="A110" s="13" t="s">
        <v>149</v>
      </c>
      <c r="B110" s="14">
        <v>380</v>
      </c>
      <c r="C110" s="14">
        <v>7</v>
      </c>
      <c r="D110" s="14">
        <v>2660</v>
      </c>
      <c r="E110" s="14"/>
      <c r="F110" s="14"/>
      <c r="G110" s="14"/>
      <c r="H110" s="14"/>
      <c r="I110" s="14"/>
      <c r="J110" s="73" t="s">
        <v>223</v>
      </c>
      <c r="K110" s="14"/>
      <c r="L110" s="14">
        <v>760</v>
      </c>
      <c r="M110" s="14"/>
      <c r="N110" s="14">
        <v>760</v>
      </c>
      <c r="O110" s="14"/>
      <c r="P110" s="14">
        <v>380</v>
      </c>
      <c r="Q110" s="14" t="s">
        <v>226</v>
      </c>
      <c r="R110" s="14"/>
      <c r="S110" s="14"/>
      <c r="T110" s="76" t="s">
        <v>223</v>
      </c>
      <c r="U110" s="76" t="s">
        <v>223</v>
      </c>
      <c r="V110" s="14"/>
      <c r="W110" s="14"/>
      <c r="X110" s="14"/>
      <c r="Y110" s="14"/>
      <c r="Z110" s="15"/>
    </row>
    <row r="111" spans="1:26" ht="23.25">
      <c r="A111" s="13" t="s">
        <v>150</v>
      </c>
      <c r="B111" s="14">
        <v>70</v>
      </c>
      <c r="C111" s="14">
        <v>6</v>
      </c>
      <c r="D111" s="14"/>
      <c r="E111" s="14">
        <v>420</v>
      </c>
      <c r="F111" s="14"/>
      <c r="G111" s="14"/>
      <c r="H111" s="14"/>
      <c r="I111" s="14"/>
      <c r="J111" s="73" t="s">
        <v>223</v>
      </c>
      <c r="K111" s="14"/>
      <c r="L111" s="14"/>
      <c r="M111" s="14"/>
      <c r="N111" s="14"/>
      <c r="O111" s="14"/>
      <c r="P111" s="14"/>
      <c r="Q111" s="14"/>
      <c r="R111" s="14"/>
      <c r="S111" s="14"/>
      <c r="T111" s="76" t="s">
        <v>223</v>
      </c>
      <c r="U111" s="76" t="s">
        <v>223</v>
      </c>
      <c r="V111" s="14"/>
      <c r="W111" s="14"/>
      <c r="X111" s="14"/>
      <c r="Y111" s="14"/>
      <c r="Z111" s="15"/>
    </row>
    <row r="112" spans="1:26" ht="23.25">
      <c r="A112" s="13" t="s">
        <v>151</v>
      </c>
      <c r="B112" s="14">
        <v>90</v>
      </c>
      <c r="C112" s="14">
        <v>6</v>
      </c>
      <c r="D112" s="14"/>
      <c r="E112" s="14">
        <v>540</v>
      </c>
      <c r="F112" s="14"/>
      <c r="G112" s="14"/>
      <c r="H112" s="14"/>
      <c r="I112" s="14"/>
      <c r="J112" s="73" t="s">
        <v>223</v>
      </c>
      <c r="K112" s="14"/>
      <c r="L112" s="14"/>
      <c r="M112" s="14"/>
      <c r="N112" s="14"/>
      <c r="O112" s="14"/>
      <c r="P112" s="14"/>
      <c r="Q112" s="14"/>
      <c r="R112" s="14"/>
      <c r="S112" s="14"/>
      <c r="T112" s="76" t="s">
        <v>223</v>
      </c>
      <c r="U112" s="76" t="s">
        <v>223</v>
      </c>
      <c r="V112" s="14"/>
      <c r="W112" s="14"/>
      <c r="X112" s="14"/>
      <c r="Y112" s="14"/>
      <c r="Z112" s="15"/>
    </row>
    <row r="113" spans="1:26" ht="23.25">
      <c r="A113" s="13" t="s">
        <v>153</v>
      </c>
      <c r="B113" s="14">
        <v>140</v>
      </c>
      <c r="C113" s="14">
        <v>6</v>
      </c>
      <c r="D113" s="14">
        <v>840</v>
      </c>
      <c r="E113" s="14"/>
      <c r="F113" s="14"/>
      <c r="G113" s="14"/>
      <c r="H113" s="14"/>
      <c r="I113" s="14"/>
      <c r="J113" s="73" t="s">
        <v>223</v>
      </c>
      <c r="K113" s="14"/>
      <c r="L113" s="14">
        <v>280</v>
      </c>
      <c r="M113" s="14"/>
      <c r="N113" s="14">
        <v>280</v>
      </c>
      <c r="O113" s="14"/>
      <c r="P113" s="14">
        <v>140</v>
      </c>
      <c r="Q113" s="14" t="s">
        <v>226</v>
      </c>
      <c r="R113" s="14"/>
      <c r="S113" s="14"/>
      <c r="T113" s="76" t="s">
        <v>223</v>
      </c>
      <c r="U113" s="76" t="s">
        <v>223</v>
      </c>
      <c r="V113" s="14"/>
      <c r="W113" s="14"/>
      <c r="X113" s="14"/>
      <c r="Y113" s="14"/>
      <c r="Z113" s="15"/>
    </row>
    <row r="114" spans="1:26" ht="23.25">
      <c r="A114" s="13" t="s">
        <v>154</v>
      </c>
      <c r="B114" s="14">
        <v>80</v>
      </c>
      <c r="C114" s="14">
        <v>6</v>
      </c>
      <c r="D114" s="14">
        <v>480</v>
      </c>
      <c r="E114" s="14"/>
      <c r="F114" s="14"/>
      <c r="G114" s="14"/>
      <c r="H114" s="14"/>
      <c r="I114" s="14"/>
      <c r="J114" s="73" t="s">
        <v>223</v>
      </c>
      <c r="K114" s="14"/>
      <c r="L114" s="14">
        <v>160</v>
      </c>
      <c r="M114" s="14"/>
      <c r="N114" s="14">
        <v>160</v>
      </c>
      <c r="O114" s="14"/>
      <c r="P114" s="14">
        <v>80</v>
      </c>
      <c r="Q114" s="14" t="s">
        <v>226</v>
      </c>
      <c r="R114" s="14"/>
      <c r="S114" s="14"/>
      <c r="T114" s="76" t="s">
        <v>223</v>
      </c>
      <c r="U114" s="76" t="s">
        <v>223</v>
      </c>
      <c r="V114" s="14"/>
      <c r="W114" s="14"/>
      <c r="X114" s="14"/>
      <c r="Y114" s="14"/>
      <c r="Z114" s="15"/>
    </row>
    <row r="115" spans="1:26" ht="23.25">
      <c r="A115" s="13" t="s">
        <v>156</v>
      </c>
      <c r="B115" s="14">
        <v>60</v>
      </c>
      <c r="C115" s="14">
        <v>6</v>
      </c>
      <c r="D115" s="14"/>
      <c r="E115" s="14">
        <v>360</v>
      </c>
      <c r="F115" s="14"/>
      <c r="G115" s="14"/>
      <c r="H115" s="14"/>
      <c r="I115" s="14"/>
      <c r="J115" s="73" t="s">
        <v>223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76" t="s">
        <v>223</v>
      </c>
      <c r="U115" s="76" t="s">
        <v>223</v>
      </c>
      <c r="V115" s="14"/>
      <c r="W115" s="14"/>
      <c r="X115" s="14"/>
      <c r="Y115" s="14"/>
      <c r="Z115" s="15"/>
    </row>
    <row r="116" spans="1:26" ht="23.25">
      <c r="A116" s="13" t="s">
        <v>157</v>
      </c>
      <c r="B116" s="14">
        <v>90</v>
      </c>
      <c r="C116" s="14">
        <v>6</v>
      </c>
      <c r="D116" s="14"/>
      <c r="E116" s="14">
        <v>540</v>
      </c>
      <c r="F116" s="14"/>
      <c r="G116" s="14"/>
      <c r="H116" s="14"/>
      <c r="I116" s="14"/>
      <c r="J116" s="73" t="s">
        <v>223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76" t="s">
        <v>223</v>
      </c>
      <c r="U116" s="76" t="s">
        <v>223</v>
      </c>
      <c r="V116" s="14"/>
      <c r="W116" s="14"/>
      <c r="X116" s="14"/>
      <c r="Y116" s="14"/>
      <c r="Z116" s="15"/>
    </row>
    <row r="117" spans="1:26" ht="23.25">
      <c r="A117" s="13" t="s">
        <v>159</v>
      </c>
      <c r="B117" s="14">
        <v>145</v>
      </c>
      <c r="C117" s="14">
        <v>6</v>
      </c>
      <c r="D117" s="14"/>
      <c r="E117" s="14">
        <v>50</v>
      </c>
      <c r="F117" s="14"/>
      <c r="G117" s="14"/>
      <c r="H117" s="14"/>
      <c r="I117" s="14"/>
      <c r="J117" s="73" t="s">
        <v>223</v>
      </c>
      <c r="K117" s="14"/>
      <c r="L117" s="14">
        <v>290</v>
      </c>
      <c r="M117" s="14"/>
      <c r="N117" s="14">
        <v>290</v>
      </c>
      <c r="O117" s="14"/>
      <c r="P117" s="14">
        <v>145</v>
      </c>
      <c r="Q117" s="14" t="s">
        <v>226</v>
      </c>
      <c r="R117" s="14"/>
      <c r="S117" s="14"/>
      <c r="T117" s="76" t="s">
        <v>223</v>
      </c>
      <c r="U117" s="76" t="s">
        <v>223</v>
      </c>
      <c r="V117" s="14"/>
      <c r="W117" s="14"/>
      <c r="X117" s="14"/>
      <c r="Y117" s="14"/>
      <c r="Z117" s="15"/>
    </row>
    <row r="118" spans="1:26" ht="24" thickBot="1">
      <c r="A118" s="13" t="s">
        <v>166</v>
      </c>
      <c r="B118" s="14">
        <v>360</v>
      </c>
      <c r="C118" s="14">
        <v>6</v>
      </c>
      <c r="D118" s="14"/>
      <c r="E118" s="14">
        <v>60</v>
      </c>
      <c r="F118" s="14"/>
      <c r="G118" s="14"/>
      <c r="H118" s="14"/>
      <c r="I118" s="14"/>
      <c r="J118" s="73" t="s">
        <v>223</v>
      </c>
      <c r="K118" s="14"/>
      <c r="L118" s="14">
        <v>720</v>
      </c>
      <c r="M118" s="14"/>
      <c r="N118" s="14">
        <v>720</v>
      </c>
      <c r="O118" s="14"/>
      <c r="P118" s="14">
        <v>360</v>
      </c>
      <c r="Q118" s="14" t="s">
        <v>226</v>
      </c>
      <c r="R118" s="14"/>
      <c r="S118" s="14"/>
      <c r="T118" s="76" t="s">
        <v>223</v>
      </c>
      <c r="U118" s="76" t="s">
        <v>223</v>
      </c>
      <c r="V118" s="14"/>
      <c r="W118" s="14"/>
      <c r="X118" s="14"/>
      <c r="Y118" s="14"/>
      <c r="Z118" s="15"/>
    </row>
    <row r="119" spans="1:26" ht="24.75" thickTop="1" thickBot="1">
      <c r="A119" s="13"/>
      <c r="B119" s="24">
        <f>SUM(B112:B118)</f>
        <v>965</v>
      </c>
      <c r="C119" s="44">
        <f>(D119+E119+F119)/B119</f>
        <v>2.9740932642487046</v>
      </c>
      <c r="D119" s="24">
        <f t="shared" ref="D119:P119" si="2">SUM(D112:D118)</f>
        <v>1320</v>
      </c>
      <c r="E119" s="24">
        <f t="shared" si="2"/>
        <v>1550</v>
      </c>
      <c r="F119" s="24">
        <f t="shared" si="2"/>
        <v>0</v>
      </c>
      <c r="G119" s="24">
        <f t="shared" si="2"/>
        <v>0</v>
      </c>
      <c r="H119" s="24">
        <f t="shared" si="2"/>
        <v>0</v>
      </c>
      <c r="I119" s="24">
        <f t="shared" si="2"/>
        <v>0</v>
      </c>
      <c r="J119" s="24">
        <f t="shared" si="2"/>
        <v>0</v>
      </c>
      <c r="K119" s="24">
        <f t="shared" si="2"/>
        <v>0</v>
      </c>
      <c r="L119" s="24">
        <f t="shared" si="2"/>
        <v>1450</v>
      </c>
      <c r="M119" s="24">
        <f t="shared" si="2"/>
        <v>0</v>
      </c>
      <c r="N119" s="24">
        <f t="shared" si="2"/>
        <v>1450</v>
      </c>
      <c r="O119" s="24">
        <f t="shared" si="2"/>
        <v>0</v>
      </c>
      <c r="P119" s="24">
        <f t="shared" si="2"/>
        <v>725</v>
      </c>
      <c r="Q119" s="44">
        <f>(R119+S119+T119)/P119</f>
        <v>0</v>
      </c>
      <c r="R119" s="24">
        <f t="shared" ref="R119:Y119" si="3">SUM(R112:R118)</f>
        <v>0</v>
      </c>
      <c r="S119" s="24">
        <f t="shared" si="3"/>
        <v>0</v>
      </c>
      <c r="T119" s="24">
        <f t="shared" si="3"/>
        <v>0</v>
      </c>
      <c r="U119" s="24">
        <f t="shared" si="3"/>
        <v>0</v>
      </c>
      <c r="V119" s="24">
        <f t="shared" si="3"/>
        <v>0</v>
      </c>
      <c r="W119" s="24">
        <f t="shared" si="3"/>
        <v>0</v>
      </c>
      <c r="X119" s="24">
        <f t="shared" si="3"/>
        <v>0</v>
      </c>
      <c r="Y119" s="24">
        <f t="shared" si="3"/>
        <v>0</v>
      </c>
      <c r="Z119" s="25"/>
    </row>
    <row r="120" spans="1:26" ht="24.75" thickTop="1" thickBot="1">
      <c r="A120" s="23" t="s">
        <v>26</v>
      </c>
      <c r="B120" s="33"/>
      <c r="C120" s="33"/>
      <c r="D120" s="43" t="e">
        <f>D119/$AA$111</f>
        <v>#DIV/0!</v>
      </c>
      <c r="E120" s="43" t="e">
        <f t="shared" ref="E120:K120" si="4">E119/$AA$111</f>
        <v>#DIV/0!</v>
      </c>
      <c r="F120" s="43" t="e">
        <f t="shared" si="4"/>
        <v>#DIV/0!</v>
      </c>
      <c r="G120" s="43" t="e">
        <f t="shared" si="4"/>
        <v>#DIV/0!</v>
      </c>
      <c r="H120" s="43" t="e">
        <f t="shared" si="4"/>
        <v>#DIV/0!</v>
      </c>
      <c r="I120" s="43" t="e">
        <f t="shared" si="4"/>
        <v>#DIV/0!</v>
      </c>
      <c r="J120" s="43" t="e">
        <f t="shared" si="4"/>
        <v>#DIV/0!</v>
      </c>
      <c r="K120" s="43" t="e">
        <f t="shared" si="4"/>
        <v>#DIV/0!</v>
      </c>
      <c r="L120" s="43"/>
      <c r="M120" s="43"/>
      <c r="N120" s="43"/>
      <c r="O120" s="43">
        <f>SUM(O113:O119)</f>
        <v>0</v>
      </c>
      <c r="P120" s="43"/>
      <c r="Q120" s="43"/>
      <c r="R120" s="43" t="e">
        <f>R119/$AB$111</f>
        <v>#DIV/0!</v>
      </c>
      <c r="S120" s="43" t="e">
        <f t="shared" ref="S120:Z120" si="5">S119/$AB$111</f>
        <v>#DIV/0!</v>
      </c>
      <c r="T120" s="43" t="e">
        <f t="shared" si="5"/>
        <v>#DIV/0!</v>
      </c>
      <c r="U120" s="43" t="e">
        <f t="shared" si="5"/>
        <v>#DIV/0!</v>
      </c>
      <c r="V120" s="43" t="e">
        <f t="shared" si="5"/>
        <v>#DIV/0!</v>
      </c>
      <c r="W120" s="43" t="e">
        <f t="shared" si="5"/>
        <v>#DIV/0!</v>
      </c>
      <c r="X120" s="43" t="e">
        <f t="shared" si="5"/>
        <v>#DIV/0!</v>
      </c>
      <c r="Y120" s="43" t="e">
        <f t="shared" si="5"/>
        <v>#DIV/0!</v>
      </c>
      <c r="Z120" s="33" t="e">
        <f t="shared" si="5"/>
        <v>#DIV/0!</v>
      </c>
    </row>
    <row r="121" spans="1:26" ht="24.75" thickTop="1" thickBot="1">
      <c r="A121" s="37" t="s">
        <v>40</v>
      </c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24.75" thickTop="1" thickBot="1">
      <c r="A122" s="31"/>
      <c r="B122" s="27">
        <f>B119+B110</f>
        <v>1345</v>
      </c>
      <c r="C122" s="45">
        <f>(D122+E122+F122)/B122</f>
        <v>4.1115241635687729</v>
      </c>
      <c r="D122" s="27">
        <f t="shared" ref="D122:P122" si="6">D119+D110</f>
        <v>3980</v>
      </c>
      <c r="E122" s="27">
        <f t="shared" si="6"/>
        <v>1550</v>
      </c>
      <c r="F122" s="27">
        <f t="shared" si="6"/>
        <v>0</v>
      </c>
      <c r="G122" s="27">
        <f t="shared" si="6"/>
        <v>0</v>
      </c>
      <c r="H122" s="27">
        <f t="shared" si="6"/>
        <v>0</v>
      </c>
      <c r="I122" s="27">
        <f t="shared" si="6"/>
        <v>0</v>
      </c>
      <c r="J122" s="27" t="e">
        <f t="shared" si="6"/>
        <v>#VALUE!</v>
      </c>
      <c r="K122" s="27">
        <f t="shared" si="6"/>
        <v>0</v>
      </c>
      <c r="L122" s="27">
        <f t="shared" si="6"/>
        <v>2210</v>
      </c>
      <c r="M122" s="27">
        <f t="shared" si="6"/>
        <v>0</v>
      </c>
      <c r="N122" s="27">
        <f t="shared" si="6"/>
        <v>2210</v>
      </c>
      <c r="O122" s="27">
        <f t="shared" si="6"/>
        <v>0</v>
      </c>
      <c r="P122" s="27">
        <f t="shared" si="6"/>
        <v>1105</v>
      </c>
      <c r="Q122" s="45" t="e">
        <f>(R122+S122+T122)/P122</f>
        <v>#VALUE!</v>
      </c>
      <c r="R122" s="27">
        <f t="shared" ref="R122:Y122" si="7">R119+R110</f>
        <v>0</v>
      </c>
      <c r="S122" s="27">
        <f t="shared" si="7"/>
        <v>0</v>
      </c>
      <c r="T122" s="27" t="e">
        <f t="shared" si="7"/>
        <v>#VALUE!</v>
      </c>
      <c r="U122" s="27" t="e">
        <f t="shared" si="7"/>
        <v>#VALUE!</v>
      </c>
      <c r="V122" s="27">
        <f t="shared" si="7"/>
        <v>0</v>
      </c>
      <c r="W122" s="27">
        <f t="shared" si="7"/>
        <v>0</v>
      </c>
      <c r="X122" s="27">
        <f t="shared" si="7"/>
        <v>0</v>
      </c>
      <c r="Y122" s="27">
        <f t="shared" si="7"/>
        <v>0</v>
      </c>
      <c r="Z122" s="27"/>
    </row>
    <row r="123" spans="1:26" ht="24.75" thickTop="1" thickBot="1">
      <c r="A123" s="27" t="s">
        <v>27</v>
      </c>
      <c r="B123" s="87"/>
      <c r="C123" s="87"/>
      <c r="D123" s="88" t="e">
        <f>D122/$AA$113</f>
        <v>#DIV/0!</v>
      </c>
      <c r="E123" s="88" t="e">
        <f t="shared" ref="E123:K123" si="8">E122/$AA$113</f>
        <v>#DIV/0!</v>
      </c>
      <c r="F123" s="88" t="e">
        <f t="shared" si="8"/>
        <v>#DIV/0!</v>
      </c>
      <c r="G123" s="88" t="e">
        <f t="shared" si="8"/>
        <v>#DIV/0!</v>
      </c>
      <c r="H123" s="88" t="e">
        <f t="shared" si="8"/>
        <v>#DIV/0!</v>
      </c>
      <c r="I123" s="88" t="e">
        <f t="shared" si="8"/>
        <v>#DIV/0!</v>
      </c>
      <c r="J123" s="88" t="e">
        <f t="shared" si="8"/>
        <v>#VALUE!</v>
      </c>
      <c r="K123" s="88" t="e">
        <f t="shared" si="8"/>
        <v>#DIV/0!</v>
      </c>
      <c r="L123" s="89"/>
      <c r="M123" s="89"/>
      <c r="N123" s="89"/>
      <c r="O123" s="89"/>
      <c r="P123" s="89"/>
      <c r="Q123" s="89"/>
      <c r="R123" s="89" t="e">
        <f>R122/$AB$113</f>
        <v>#DIV/0!</v>
      </c>
      <c r="S123" s="89" t="e">
        <f t="shared" ref="S123:Y123" si="9">S122/$AB$113</f>
        <v>#DIV/0!</v>
      </c>
      <c r="T123" s="89" t="e">
        <f t="shared" si="9"/>
        <v>#VALUE!</v>
      </c>
      <c r="U123" s="89" t="e">
        <f t="shared" si="9"/>
        <v>#VALUE!</v>
      </c>
      <c r="V123" s="89" t="e">
        <f t="shared" si="9"/>
        <v>#DIV/0!</v>
      </c>
      <c r="W123" s="89" t="e">
        <f t="shared" si="9"/>
        <v>#DIV/0!</v>
      </c>
      <c r="X123" s="89" t="e">
        <f t="shared" si="9"/>
        <v>#DIV/0!</v>
      </c>
      <c r="Y123" s="87" t="e">
        <f t="shared" si="9"/>
        <v>#DIV/0!</v>
      </c>
      <c r="Z123" s="87"/>
    </row>
    <row r="124" spans="1:26" ht="24.75" thickTop="1" thickBot="1">
      <c r="A124" s="86" t="s">
        <v>41</v>
      </c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</row>
    <row r="125" spans="1:26" ht="24" thickTop="1">
      <c r="A125" s="69"/>
      <c r="B125" s="69"/>
      <c r="C125" s="90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spans="1:26" ht="23.25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spans="1:26" ht="23.25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spans="1:26" ht="23.25">
      <c r="A128" s="31"/>
      <c r="B128" s="31"/>
      <c r="C128" s="70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70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>
      <c r="A129" s="71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26">
      <c r="A130" s="71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</row>
  </sheetData>
  <mergeCells count="12">
    <mergeCell ref="B3:N3"/>
    <mergeCell ref="P3:Y3"/>
    <mergeCell ref="A3:A5"/>
    <mergeCell ref="Z3:Z5"/>
    <mergeCell ref="B4:B5"/>
    <mergeCell ref="C4:C5"/>
    <mergeCell ref="P4:P5"/>
    <mergeCell ref="Q4:Q5"/>
    <mergeCell ref="R4:T4"/>
    <mergeCell ref="U4:Y4"/>
    <mergeCell ref="D4:F4"/>
    <mergeCell ref="G4:K4"/>
  </mergeCells>
  <pageMargins left="0.32" right="0.5" top="0.74803149606299213" bottom="0.74803149606299213" header="0.31496062992125984" footer="0.31496062992125984"/>
  <pageSetup paperSize="9" scale="54" fitToWidth="5" fitToHeight="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63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8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s="4" customFormat="1" ht="41.25" thickBot="1">
      <c r="A2" s="3" t="s">
        <v>50</v>
      </c>
      <c r="B2" s="3"/>
      <c r="C2" s="3"/>
      <c r="D2" s="3"/>
      <c r="E2" s="3"/>
      <c r="F2" s="3"/>
      <c r="G2" s="3"/>
      <c r="H2" s="91"/>
      <c r="I2" s="3"/>
      <c r="J2" s="3">
        <v>3</v>
      </c>
      <c r="K2" s="3"/>
      <c r="L2" s="3"/>
      <c r="M2" s="3"/>
      <c r="N2" s="3"/>
      <c r="O2" s="3"/>
      <c r="P2" s="3"/>
      <c r="Q2" s="3"/>
      <c r="R2" s="3" t="s">
        <v>446</v>
      </c>
      <c r="S2" s="3"/>
      <c r="T2" s="3"/>
      <c r="U2" s="3"/>
      <c r="V2" s="3"/>
      <c r="W2" s="3"/>
      <c r="X2" s="3"/>
      <c r="Y2" s="3"/>
      <c r="Z2" s="3"/>
      <c r="AA2" s="3"/>
    </row>
    <row r="3" spans="1:28" s="29" customFormat="1" ht="24" thickBot="1">
      <c r="A3" s="164" t="s">
        <v>0</v>
      </c>
      <c r="B3" s="157" t="s">
        <v>14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39"/>
      <c r="P3" s="157" t="s">
        <v>15</v>
      </c>
      <c r="Q3" s="158"/>
      <c r="R3" s="158"/>
      <c r="S3" s="158"/>
      <c r="T3" s="158"/>
      <c r="U3" s="158"/>
      <c r="V3" s="158"/>
      <c r="W3" s="158"/>
      <c r="X3" s="158"/>
      <c r="Y3" s="159"/>
      <c r="Z3" s="164" t="s">
        <v>47</v>
      </c>
    </row>
    <row r="4" spans="1:28" s="29" customFormat="1" ht="70.5" customHeight="1" thickBot="1">
      <c r="A4" s="165"/>
      <c r="B4" s="166" t="s">
        <v>1</v>
      </c>
      <c r="C4" s="166" t="s">
        <v>2</v>
      </c>
      <c r="D4" s="157" t="s">
        <v>44</v>
      </c>
      <c r="E4" s="158"/>
      <c r="F4" s="159"/>
      <c r="G4" s="157" t="s">
        <v>45</v>
      </c>
      <c r="H4" s="158"/>
      <c r="I4" s="158"/>
      <c r="J4" s="158"/>
      <c r="K4" s="159"/>
      <c r="L4" s="41" t="s">
        <v>46</v>
      </c>
      <c r="M4" s="41"/>
      <c r="N4" s="41" t="s">
        <v>17</v>
      </c>
      <c r="O4" s="41"/>
      <c r="P4" s="166" t="s">
        <v>1</v>
      </c>
      <c r="Q4" s="166" t="s">
        <v>2</v>
      </c>
      <c r="R4" s="157" t="s">
        <v>18</v>
      </c>
      <c r="S4" s="158"/>
      <c r="T4" s="159"/>
      <c r="U4" s="157" t="s">
        <v>16</v>
      </c>
      <c r="V4" s="158"/>
      <c r="W4" s="158"/>
      <c r="X4" s="158"/>
      <c r="Y4" s="159"/>
      <c r="Z4" s="165"/>
    </row>
    <row r="5" spans="1:28" s="29" customFormat="1" ht="56.25" customHeight="1" thickBot="1">
      <c r="A5" s="167"/>
      <c r="B5" s="166"/>
      <c r="C5" s="166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66" t="s">
        <v>1</v>
      </c>
      <c r="Q5" s="166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67"/>
    </row>
    <row r="6" spans="1:28" s="5" customFormat="1" ht="24" thickBot="1">
      <c r="A6" s="6" t="s">
        <v>43</v>
      </c>
      <c r="B6" s="7"/>
      <c r="C6" s="7"/>
      <c r="D6" s="7"/>
      <c r="E6" s="7"/>
      <c r="F6" s="7"/>
      <c r="G6" s="7"/>
      <c r="H6" s="7"/>
      <c r="I6" s="7"/>
      <c r="J6" s="7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7"/>
      <c r="Z6" s="8"/>
    </row>
    <row r="7" spans="1:28" s="4" customFormat="1" ht="24" thickBot="1">
      <c r="A7" s="9" t="s">
        <v>171</v>
      </c>
      <c r="B7" s="73">
        <v>705</v>
      </c>
      <c r="C7" s="73">
        <v>6</v>
      </c>
      <c r="D7" s="10"/>
      <c r="E7" s="10"/>
      <c r="F7" s="10"/>
      <c r="G7" s="10"/>
      <c r="H7" s="10"/>
      <c r="I7" s="10"/>
      <c r="J7" s="77" t="s">
        <v>223</v>
      </c>
      <c r="K7" s="10"/>
      <c r="L7" s="10"/>
      <c r="M7" s="10"/>
      <c r="N7" s="10"/>
      <c r="O7" s="10"/>
      <c r="P7" s="73">
        <v>1410</v>
      </c>
      <c r="Q7" s="73">
        <v>2</v>
      </c>
      <c r="R7" s="10"/>
      <c r="S7" s="10"/>
      <c r="T7" s="10"/>
      <c r="U7" s="10"/>
      <c r="V7" s="10"/>
      <c r="W7" s="10"/>
      <c r="X7" s="10"/>
      <c r="Y7" s="77" t="s">
        <v>223</v>
      </c>
      <c r="Z7" s="11"/>
    </row>
    <row r="8" spans="1:28" s="4" customFormat="1" ht="24" thickBot="1">
      <c r="A8" s="13" t="s">
        <v>200</v>
      </c>
      <c r="B8" s="76">
        <v>1300</v>
      </c>
      <c r="C8" s="76">
        <v>7</v>
      </c>
      <c r="D8" s="77" t="s">
        <v>223</v>
      </c>
      <c r="E8" s="14"/>
      <c r="F8" s="14"/>
      <c r="G8" s="14"/>
      <c r="H8" s="14"/>
      <c r="I8" s="14"/>
      <c r="J8" s="77" t="s">
        <v>223</v>
      </c>
      <c r="K8" s="14"/>
      <c r="L8" s="14"/>
      <c r="M8" s="14"/>
      <c r="N8" s="14"/>
      <c r="O8" s="14"/>
      <c r="P8" s="76">
        <v>2600</v>
      </c>
      <c r="Q8" s="76">
        <v>3</v>
      </c>
      <c r="R8" s="14"/>
      <c r="S8" s="14"/>
      <c r="T8" s="14"/>
      <c r="U8" s="14"/>
      <c r="V8" s="14"/>
      <c r="W8" s="14"/>
      <c r="X8" s="14"/>
      <c r="Y8" s="77" t="s">
        <v>223</v>
      </c>
      <c r="Z8" s="15"/>
    </row>
    <row r="9" spans="1:28" s="4" customFormat="1" ht="23.25">
      <c r="A9" s="13" t="s">
        <v>233</v>
      </c>
      <c r="B9" s="76">
        <v>646</v>
      </c>
      <c r="C9" s="76">
        <v>7</v>
      </c>
      <c r="D9" s="77" t="s">
        <v>223</v>
      </c>
      <c r="E9" s="14"/>
      <c r="F9" s="14"/>
      <c r="G9" s="14"/>
      <c r="H9" s="14"/>
      <c r="I9" s="14"/>
      <c r="J9" s="77" t="s">
        <v>223</v>
      </c>
      <c r="K9" s="14"/>
      <c r="L9" s="14"/>
      <c r="M9" s="14"/>
      <c r="N9" s="14"/>
      <c r="O9" s="14"/>
      <c r="P9" s="76">
        <v>1292</v>
      </c>
      <c r="Q9" s="76" t="s">
        <v>225</v>
      </c>
      <c r="R9" s="14"/>
      <c r="S9" s="14"/>
      <c r="T9" s="14"/>
      <c r="U9" s="14"/>
      <c r="V9" s="14"/>
      <c r="W9" s="14"/>
      <c r="X9" s="14"/>
      <c r="Y9" s="77" t="s">
        <v>223</v>
      </c>
      <c r="Z9" s="15"/>
    </row>
    <row r="10" spans="1:28" s="4" customFormat="1" ht="23.25">
      <c r="A10" s="13"/>
      <c r="B10" s="76"/>
      <c r="C10" s="76"/>
      <c r="D10" s="79"/>
      <c r="E10" s="14"/>
      <c r="F10" s="14"/>
      <c r="G10" s="14"/>
      <c r="H10" s="14"/>
      <c r="I10" s="14"/>
      <c r="J10" s="79"/>
      <c r="K10" s="14"/>
      <c r="L10" s="14"/>
      <c r="M10" s="14"/>
      <c r="N10" s="14"/>
      <c r="O10" s="14"/>
      <c r="P10" s="76"/>
      <c r="Q10" s="76"/>
      <c r="R10" s="14"/>
      <c r="S10" s="14"/>
      <c r="T10" s="14"/>
      <c r="U10" s="14"/>
      <c r="V10" s="14"/>
      <c r="W10" s="14"/>
      <c r="X10" s="14"/>
      <c r="Y10" s="14"/>
      <c r="Z10" s="15"/>
    </row>
    <row r="11" spans="1:28" s="4" customFormat="1" ht="24" thickBot="1">
      <c r="A11" s="13"/>
      <c r="B11" s="76"/>
      <c r="C11" s="7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76"/>
      <c r="Q11" s="76"/>
      <c r="R11" s="14"/>
      <c r="S11" s="14"/>
      <c r="T11" s="14"/>
      <c r="U11" s="14"/>
      <c r="V11" s="14"/>
      <c r="W11" s="14"/>
      <c r="X11" s="14"/>
      <c r="Y11" s="14"/>
      <c r="Z11" s="15"/>
    </row>
    <row r="12" spans="1:28" s="19" customFormat="1" ht="24.75" thickTop="1" thickBot="1">
      <c r="A12" s="13"/>
      <c r="B12" s="17">
        <f>SUM(B7:B11)</f>
        <v>2651</v>
      </c>
      <c r="C12" s="42">
        <f>(D12+E12+F12)/B12</f>
        <v>0</v>
      </c>
      <c r="D12" s="17">
        <f t="shared" ref="D12:P12" si="0">SUM(D6:D11)</f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5302</v>
      </c>
      <c r="Q12" s="42">
        <f>(R12+S12+T12)/P12</f>
        <v>0</v>
      </c>
      <c r="R12" s="17">
        <f t="shared" ref="R12:Y12" si="1">SUM(R6:R11)</f>
        <v>0</v>
      </c>
      <c r="S12" s="17">
        <f t="shared" si="1"/>
        <v>0</v>
      </c>
      <c r="T12" s="17">
        <f t="shared" si="1"/>
        <v>0</v>
      </c>
      <c r="U12" s="17">
        <f t="shared" si="1"/>
        <v>0</v>
      </c>
      <c r="V12" s="17">
        <f t="shared" si="1"/>
        <v>0</v>
      </c>
      <c r="W12" s="17">
        <f t="shared" si="1"/>
        <v>0</v>
      </c>
      <c r="X12" s="17">
        <f t="shared" si="1"/>
        <v>0</v>
      </c>
      <c r="Y12" s="17">
        <f t="shared" si="1"/>
        <v>0</v>
      </c>
      <c r="Z12" s="18"/>
      <c r="AA12" s="19">
        <f>D12+E12+F12</f>
        <v>0</v>
      </c>
      <c r="AB12" s="19">
        <f>R12+S12+T12</f>
        <v>0</v>
      </c>
    </row>
    <row r="13" spans="1:28" s="35" customFormat="1" ht="24.75" thickTop="1" thickBot="1">
      <c r="A13" s="16"/>
      <c r="B13" s="33"/>
      <c r="C13" s="33"/>
      <c r="D13" s="43" t="e">
        <f t="shared" ref="D13:K13" si="2">D12/$AA$12</f>
        <v>#DIV/0!</v>
      </c>
      <c r="E13" s="43" t="e">
        <f t="shared" si="2"/>
        <v>#DIV/0!</v>
      </c>
      <c r="F13" s="43" t="e">
        <f t="shared" si="2"/>
        <v>#DIV/0!</v>
      </c>
      <c r="G13" s="43" t="e">
        <f t="shared" si="2"/>
        <v>#DIV/0!</v>
      </c>
      <c r="H13" s="43" t="e">
        <f t="shared" si="2"/>
        <v>#DIV/0!</v>
      </c>
      <c r="I13" s="43" t="e">
        <f t="shared" si="2"/>
        <v>#DIV/0!</v>
      </c>
      <c r="J13" s="43" t="e">
        <f t="shared" si="2"/>
        <v>#DIV/0!</v>
      </c>
      <c r="K13" s="43" t="e">
        <f t="shared" si="2"/>
        <v>#DIV/0!</v>
      </c>
      <c r="L13" s="33"/>
      <c r="M13" s="33"/>
      <c r="N13" s="33"/>
      <c r="O13" s="33"/>
      <c r="P13" s="33"/>
      <c r="Q13" s="33"/>
      <c r="R13" s="33" t="e">
        <f>R12/$AB$12</f>
        <v>#DIV/0!</v>
      </c>
      <c r="S13" s="33" t="e">
        <f t="shared" ref="S13:Y13" si="3">S12/$AB$12</f>
        <v>#DIV/0!</v>
      </c>
      <c r="T13" s="33" t="e">
        <f t="shared" si="3"/>
        <v>#DIV/0!</v>
      </c>
      <c r="U13" s="33" t="e">
        <f t="shared" si="3"/>
        <v>#DIV/0!</v>
      </c>
      <c r="V13" s="33" t="e">
        <f t="shared" si="3"/>
        <v>#DIV/0!</v>
      </c>
      <c r="W13" s="33" t="e">
        <f t="shared" si="3"/>
        <v>#DIV/0!</v>
      </c>
      <c r="X13" s="33" t="e">
        <f t="shared" si="3"/>
        <v>#DIV/0!</v>
      </c>
      <c r="Y13" s="33" t="e">
        <f t="shared" si="3"/>
        <v>#DIV/0!</v>
      </c>
      <c r="Z13" s="34"/>
    </row>
    <row r="14" spans="1:28" s="5" customFormat="1" ht="24.75" thickTop="1" thickBot="1">
      <c r="A14" s="3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/>
    </row>
    <row r="15" spans="1:28" s="4" customFormat="1" ht="24.75" thickTop="1" thickBot="1">
      <c r="A15" s="20" t="s">
        <v>25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8" s="4" customFormat="1" ht="24" thickBot="1">
      <c r="A16" s="9" t="s">
        <v>167</v>
      </c>
      <c r="B16" s="73">
        <v>520</v>
      </c>
      <c r="C16" s="73" t="s">
        <v>201</v>
      </c>
      <c r="D16" s="77" t="s">
        <v>223</v>
      </c>
      <c r="E16" s="10"/>
      <c r="F16" s="10"/>
      <c r="G16" s="10"/>
      <c r="H16" s="10"/>
      <c r="I16" s="10"/>
      <c r="J16" s="77" t="s">
        <v>223</v>
      </c>
      <c r="K16" s="10"/>
      <c r="L16" s="10"/>
      <c r="M16" s="10"/>
      <c r="N16" s="10"/>
      <c r="O16" s="10"/>
      <c r="P16" s="73">
        <v>1020</v>
      </c>
      <c r="Q16" s="73" t="s">
        <v>225</v>
      </c>
      <c r="R16" s="10"/>
      <c r="S16" s="10"/>
      <c r="T16" s="10"/>
      <c r="U16" s="10"/>
      <c r="V16" s="10"/>
      <c r="W16" s="10"/>
      <c r="X16" s="10"/>
      <c r="Y16" s="77" t="s">
        <v>223</v>
      </c>
      <c r="Z16" s="11"/>
    </row>
    <row r="17" spans="1:28" s="4" customFormat="1" ht="24" thickBot="1">
      <c r="A17" s="9" t="s">
        <v>168</v>
      </c>
      <c r="B17" s="73">
        <v>650</v>
      </c>
      <c r="C17" s="73" t="s">
        <v>201</v>
      </c>
      <c r="D17" s="77" t="s">
        <v>223</v>
      </c>
      <c r="E17" s="10"/>
      <c r="F17" s="10"/>
      <c r="G17" s="10"/>
      <c r="H17" s="10"/>
      <c r="I17" s="10"/>
      <c r="J17" s="77" t="s">
        <v>223</v>
      </c>
      <c r="K17" s="10"/>
      <c r="L17" s="10"/>
      <c r="M17" s="10"/>
      <c r="N17" s="12"/>
      <c r="O17" s="10"/>
      <c r="P17" s="73">
        <v>1300</v>
      </c>
      <c r="Q17" s="73" t="s">
        <v>225</v>
      </c>
      <c r="R17" s="10"/>
      <c r="S17" s="10"/>
      <c r="T17" s="10"/>
      <c r="U17" s="10"/>
      <c r="V17" s="10"/>
      <c r="W17" s="10"/>
      <c r="X17" s="10"/>
      <c r="Y17" s="77" t="s">
        <v>223</v>
      </c>
      <c r="Z17" s="11"/>
    </row>
    <row r="18" spans="1:28" s="4" customFormat="1" ht="24" thickBot="1">
      <c r="A18" s="9" t="s">
        <v>169</v>
      </c>
      <c r="B18" s="73">
        <v>85</v>
      </c>
      <c r="C18" s="73" t="s">
        <v>270</v>
      </c>
      <c r="D18" s="77" t="s">
        <v>223</v>
      </c>
      <c r="E18" s="10"/>
      <c r="F18" s="10"/>
      <c r="G18" s="10"/>
      <c r="H18" s="10"/>
      <c r="I18" s="10"/>
      <c r="J18" s="77" t="s">
        <v>223</v>
      </c>
      <c r="K18" s="10"/>
      <c r="L18" s="10"/>
      <c r="M18" s="10"/>
      <c r="N18" s="10"/>
      <c r="O18" s="10"/>
      <c r="P18" s="73">
        <v>170</v>
      </c>
      <c r="Q18" s="73" t="s">
        <v>225</v>
      </c>
      <c r="R18" s="10"/>
      <c r="S18" s="10"/>
      <c r="T18" s="10"/>
      <c r="U18" s="10"/>
      <c r="V18" s="10"/>
      <c r="W18" s="10"/>
      <c r="X18" s="10"/>
      <c r="Y18" s="77" t="s">
        <v>223</v>
      </c>
      <c r="Z18" s="11"/>
    </row>
    <row r="19" spans="1:28" s="4" customFormat="1" ht="24" thickBot="1">
      <c r="A19" s="9" t="s">
        <v>170</v>
      </c>
      <c r="B19" s="73">
        <v>85</v>
      </c>
      <c r="C19" s="73" t="s">
        <v>270</v>
      </c>
      <c r="D19" s="77" t="s">
        <v>223</v>
      </c>
      <c r="E19" s="10"/>
      <c r="F19" s="10"/>
      <c r="G19" s="10"/>
      <c r="H19" s="10"/>
      <c r="I19" s="10"/>
      <c r="J19" s="77" t="s">
        <v>223</v>
      </c>
      <c r="K19" s="10"/>
      <c r="L19" s="10"/>
      <c r="M19" s="10"/>
      <c r="N19" s="10"/>
      <c r="O19" s="10"/>
      <c r="P19" s="73">
        <v>170</v>
      </c>
      <c r="Q19" s="73" t="s">
        <v>225</v>
      </c>
      <c r="R19" s="10"/>
      <c r="S19" s="10"/>
      <c r="T19" s="10"/>
      <c r="U19" s="10"/>
      <c r="V19" s="10"/>
      <c r="W19" s="10"/>
      <c r="X19" s="10"/>
      <c r="Y19" s="77" t="s">
        <v>223</v>
      </c>
      <c r="Z19" s="11"/>
    </row>
    <row r="20" spans="1:28" s="4" customFormat="1" ht="24" thickBot="1">
      <c r="A20" s="9" t="s">
        <v>172</v>
      </c>
      <c r="B20" s="73">
        <v>81</v>
      </c>
      <c r="C20" s="73" t="s">
        <v>270</v>
      </c>
      <c r="D20" s="77" t="s">
        <v>223</v>
      </c>
      <c r="E20" s="10"/>
      <c r="F20" s="10"/>
      <c r="G20" s="10"/>
      <c r="H20" s="10"/>
      <c r="I20" s="10"/>
      <c r="J20" s="77" t="s">
        <v>223</v>
      </c>
      <c r="K20" s="10"/>
      <c r="L20" s="10"/>
      <c r="M20" s="10"/>
      <c r="N20" s="10"/>
      <c r="O20" s="10"/>
      <c r="P20" s="73">
        <v>162</v>
      </c>
      <c r="Q20" s="73" t="s">
        <v>225</v>
      </c>
      <c r="R20" s="10"/>
      <c r="S20" s="10"/>
      <c r="T20" s="10"/>
      <c r="U20" s="10"/>
      <c r="V20" s="10"/>
      <c r="W20" s="10"/>
      <c r="X20" s="10"/>
      <c r="Y20" s="77" t="s">
        <v>223</v>
      </c>
      <c r="Z20" s="11"/>
    </row>
    <row r="21" spans="1:28" s="4" customFormat="1" ht="24" thickBot="1">
      <c r="A21" s="9" t="s">
        <v>173</v>
      </c>
      <c r="B21" s="73">
        <v>118</v>
      </c>
      <c r="C21" s="73" t="s">
        <v>270</v>
      </c>
      <c r="D21" s="77" t="s">
        <v>223</v>
      </c>
      <c r="E21" s="10"/>
      <c r="F21" s="10"/>
      <c r="G21" s="10"/>
      <c r="H21" s="10"/>
      <c r="I21" s="10"/>
      <c r="J21" s="77" t="s">
        <v>223</v>
      </c>
      <c r="K21" s="10"/>
      <c r="L21" s="10"/>
      <c r="M21" s="10"/>
      <c r="N21" s="10"/>
      <c r="O21" s="10"/>
      <c r="P21" s="73">
        <v>236</v>
      </c>
      <c r="Q21" s="73" t="s">
        <v>225</v>
      </c>
      <c r="R21" s="10"/>
      <c r="S21" s="10"/>
      <c r="T21" s="10"/>
      <c r="U21" s="10"/>
      <c r="V21" s="10"/>
      <c r="W21" s="10"/>
      <c r="X21" s="10"/>
      <c r="Y21" s="77" t="s">
        <v>223</v>
      </c>
      <c r="Z21" s="11"/>
    </row>
    <row r="22" spans="1:28" s="4" customFormat="1" ht="24" thickBot="1">
      <c r="A22" s="9" t="s">
        <v>174</v>
      </c>
      <c r="B22" s="73">
        <v>208</v>
      </c>
      <c r="C22" s="73" t="s">
        <v>270</v>
      </c>
      <c r="D22" s="77" t="s">
        <v>223</v>
      </c>
      <c r="E22" s="10"/>
      <c r="F22" s="10"/>
      <c r="G22" s="10"/>
      <c r="H22" s="10"/>
      <c r="I22" s="10"/>
      <c r="J22" s="77" t="s">
        <v>223</v>
      </c>
      <c r="K22" s="10"/>
      <c r="L22" s="10"/>
      <c r="M22" s="10"/>
      <c r="N22" s="10"/>
      <c r="O22" s="10"/>
      <c r="P22" s="73">
        <v>416</v>
      </c>
      <c r="Q22" s="73" t="s">
        <v>225</v>
      </c>
      <c r="R22" s="10"/>
      <c r="S22" s="10"/>
      <c r="T22" s="10"/>
      <c r="U22" s="10"/>
      <c r="V22" s="10"/>
      <c r="W22" s="10"/>
      <c r="X22" s="10"/>
      <c r="Y22" s="77" t="s">
        <v>223</v>
      </c>
      <c r="Z22" s="11"/>
    </row>
    <row r="23" spans="1:28" s="4" customFormat="1" ht="24" thickBot="1">
      <c r="A23" s="9" t="s">
        <v>175</v>
      </c>
      <c r="B23" s="73">
        <v>458</v>
      </c>
      <c r="C23" s="73" t="s">
        <v>270</v>
      </c>
      <c r="D23" s="77" t="s">
        <v>223</v>
      </c>
      <c r="E23" s="10"/>
      <c r="F23" s="10"/>
      <c r="G23" s="10"/>
      <c r="H23" s="10"/>
      <c r="I23" s="10"/>
      <c r="J23" s="77" t="s">
        <v>223</v>
      </c>
      <c r="K23" s="10"/>
      <c r="L23" s="10"/>
      <c r="M23" s="10"/>
      <c r="N23" s="10"/>
      <c r="O23" s="10"/>
      <c r="P23" s="73">
        <v>916</v>
      </c>
      <c r="Q23" s="73" t="s">
        <v>225</v>
      </c>
      <c r="R23" s="10"/>
      <c r="S23" s="10"/>
      <c r="T23" s="10"/>
      <c r="U23" s="10"/>
      <c r="V23" s="10"/>
      <c r="W23" s="10"/>
      <c r="X23" s="10"/>
      <c r="Y23" s="77" t="s">
        <v>223</v>
      </c>
      <c r="Z23" s="11"/>
    </row>
    <row r="24" spans="1:28" s="4" customFormat="1" ht="24" thickBot="1">
      <c r="A24" s="9" t="s">
        <v>176</v>
      </c>
      <c r="B24" s="73">
        <v>393</v>
      </c>
      <c r="C24" s="73" t="s">
        <v>270</v>
      </c>
      <c r="D24" s="77" t="s">
        <v>223</v>
      </c>
      <c r="E24" s="10"/>
      <c r="F24" s="10"/>
      <c r="G24" s="10"/>
      <c r="H24" s="10"/>
      <c r="I24" s="10"/>
      <c r="J24" s="77" t="s">
        <v>223</v>
      </c>
      <c r="K24" s="10"/>
      <c r="L24" s="10"/>
      <c r="M24" s="10"/>
      <c r="N24" s="10"/>
      <c r="O24" s="10"/>
      <c r="P24" s="73">
        <v>789</v>
      </c>
      <c r="Q24" s="73" t="s">
        <v>225</v>
      </c>
      <c r="R24" s="10"/>
      <c r="S24" s="10"/>
      <c r="T24" s="10"/>
      <c r="U24" s="10"/>
      <c r="V24" s="10"/>
      <c r="W24" s="10"/>
      <c r="X24" s="10"/>
      <c r="Y24" s="77" t="s">
        <v>223</v>
      </c>
      <c r="Z24" s="11"/>
    </row>
    <row r="25" spans="1:28" s="4" customFormat="1" ht="24" thickBot="1">
      <c r="A25" s="9" t="s">
        <v>177</v>
      </c>
      <c r="B25" s="73">
        <v>374</v>
      </c>
      <c r="C25" s="73" t="s">
        <v>270</v>
      </c>
      <c r="D25" s="77" t="s">
        <v>223</v>
      </c>
      <c r="E25" s="10"/>
      <c r="F25" s="10"/>
      <c r="G25" s="10"/>
      <c r="H25" s="10"/>
      <c r="I25" s="10"/>
      <c r="J25" s="77" t="s">
        <v>223</v>
      </c>
      <c r="K25" s="10"/>
      <c r="L25" s="10"/>
      <c r="M25" s="10"/>
      <c r="N25" s="10"/>
      <c r="O25" s="10"/>
      <c r="P25" s="73">
        <v>748</v>
      </c>
      <c r="Q25" s="73" t="s">
        <v>225</v>
      </c>
      <c r="R25" s="10"/>
      <c r="S25" s="10"/>
      <c r="T25" s="10"/>
      <c r="U25" s="10"/>
      <c r="V25" s="10"/>
      <c r="W25" s="10"/>
      <c r="X25" s="10"/>
      <c r="Y25" s="77" t="s">
        <v>223</v>
      </c>
      <c r="Z25" s="11"/>
    </row>
    <row r="26" spans="1:28" s="26" customFormat="1" ht="24.75" thickTop="1" thickBot="1">
      <c r="A26" s="9" t="s">
        <v>178</v>
      </c>
      <c r="B26" s="73">
        <v>360</v>
      </c>
      <c r="C26" s="73" t="s">
        <v>270</v>
      </c>
      <c r="D26" s="77" t="s">
        <v>223</v>
      </c>
      <c r="E26" s="10"/>
      <c r="F26" s="10"/>
      <c r="G26" s="10"/>
      <c r="H26" s="10"/>
      <c r="I26" s="10"/>
      <c r="J26" s="77" t="s">
        <v>223</v>
      </c>
      <c r="K26" s="10"/>
      <c r="L26" s="10"/>
      <c r="M26" s="10"/>
      <c r="N26" s="10"/>
      <c r="O26" s="10"/>
      <c r="P26" s="73">
        <v>720</v>
      </c>
      <c r="Q26" s="73" t="s">
        <v>225</v>
      </c>
      <c r="R26" s="10"/>
      <c r="S26" s="10"/>
      <c r="T26" s="10"/>
      <c r="U26" s="10"/>
      <c r="V26" s="10"/>
      <c r="W26" s="10"/>
      <c r="X26" s="10"/>
      <c r="Y26" s="77" t="s">
        <v>223</v>
      </c>
      <c r="Z26" s="11"/>
      <c r="AA26" s="26" t="e">
        <f>D26+E26+F26</f>
        <v>#VALUE!</v>
      </c>
      <c r="AB26" s="26">
        <f>R26+S26+T26</f>
        <v>0</v>
      </c>
    </row>
    <row r="27" spans="1:28" s="38" customFormat="1" ht="24.75" thickTop="1" thickBot="1">
      <c r="A27" s="9" t="s">
        <v>179</v>
      </c>
      <c r="B27" s="73">
        <v>556</v>
      </c>
      <c r="C27" s="73" t="s">
        <v>270</v>
      </c>
      <c r="D27" s="77" t="s">
        <v>223</v>
      </c>
      <c r="E27" s="10"/>
      <c r="F27" s="10"/>
      <c r="G27" s="10"/>
      <c r="H27" s="10"/>
      <c r="I27" s="10"/>
      <c r="J27" s="77" t="s">
        <v>223</v>
      </c>
      <c r="K27" s="10"/>
      <c r="L27" s="10"/>
      <c r="M27" s="10"/>
      <c r="N27" s="10"/>
      <c r="O27" s="10"/>
      <c r="P27" s="73">
        <v>1112</v>
      </c>
      <c r="Q27" s="73" t="s">
        <v>225</v>
      </c>
      <c r="R27" s="10"/>
      <c r="S27" s="10"/>
      <c r="T27" s="10"/>
      <c r="U27" s="10"/>
      <c r="V27" s="10"/>
      <c r="W27" s="10"/>
      <c r="X27" s="10"/>
      <c r="Y27" s="77" t="s">
        <v>223</v>
      </c>
      <c r="Z27" s="11"/>
    </row>
    <row r="28" spans="1:28" s="31" customFormat="1" ht="24" thickBot="1">
      <c r="A28" s="9" t="s">
        <v>180</v>
      </c>
      <c r="B28" s="73">
        <v>70</v>
      </c>
      <c r="C28" s="73">
        <v>6</v>
      </c>
      <c r="D28" s="77" t="s">
        <v>223</v>
      </c>
      <c r="E28" s="10"/>
      <c r="F28" s="10"/>
      <c r="G28" s="10"/>
      <c r="H28" s="10"/>
      <c r="I28" s="10"/>
      <c r="J28" s="77" t="s">
        <v>223</v>
      </c>
      <c r="K28" s="10"/>
      <c r="L28" s="10"/>
      <c r="M28" s="10"/>
      <c r="N28" s="10"/>
      <c r="O28" s="10"/>
      <c r="P28" s="73">
        <v>0</v>
      </c>
      <c r="Q28" s="73">
        <v>0</v>
      </c>
      <c r="R28" s="10"/>
      <c r="S28" s="10"/>
      <c r="T28" s="10"/>
      <c r="U28" s="10"/>
      <c r="V28" s="10"/>
      <c r="W28" s="10"/>
      <c r="X28" s="10"/>
      <c r="Y28" s="77" t="s">
        <v>223</v>
      </c>
      <c r="Z28" s="11"/>
    </row>
    <row r="29" spans="1:28" s="27" customFormat="1" ht="24.75" thickTop="1" thickBot="1">
      <c r="A29" s="9" t="s">
        <v>181</v>
      </c>
      <c r="B29" s="73">
        <v>86</v>
      </c>
      <c r="C29" s="73">
        <v>6</v>
      </c>
      <c r="D29" s="77" t="s">
        <v>223</v>
      </c>
      <c r="E29" s="10"/>
      <c r="F29" s="10"/>
      <c r="G29" s="10"/>
      <c r="H29" s="10"/>
      <c r="I29" s="10"/>
      <c r="J29" s="77" t="s">
        <v>223</v>
      </c>
      <c r="K29" s="10"/>
      <c r="L29" s="10"/>
      <c r="M29" s="10"/>
      <c r="N29" s="10"/>
      <c r="O29" s="10"/>
      <c r="P29" s="73">
        <v>0</v>
      </c>
      <c r="Q29" s="73">
        <v>0</v>
      </c>
      <c r="R29" s="10"/>
      <c r="S29" s="10"/>
      <c r="T29" s="10"/>
      <c r="U29" s="10"/>
      <c r="V29" s="10"/>
      <c r="W29" s="10"/>
      <c r="X29" s="10"/>
      <c r="Y29" s="77" t="s">
        <v>223</v>
      </c>
      <c r="Z29" s="11"/>
      <c r="AA29" s="26" t="e">
        <f>D29+E29+F29</f>
        <v>#VALUE!</v>
      </c>
      <c r="AB29" s="26">
        <f>R29+S29+T29</f>
        <v>0</v>
      </c>
    </row>
    <row r="30" spans="1:28" s="36" customFormat="1" ht="24.75" thickTop="1" thickBot="1">
      <c r="A30" s="9" t="s">
        <v>182</v>
      </c>
      <c r="B30" s="73">
        <v>108</v>
      </c>
      <c r="C30" s="73" t="s">
        <v>201</v>
      </c>
      <c r="D30" s="77" t="s">
        <v>223</v>
      </c>
      <c r="E30" s="10"/>
      <c r="F30" s="10"/>
      <c r="G30" s="10"/>
      <c r="H30" s="10"/>
      <c r="I30" s="10"/>
      <c r="J30" s="77" t="s">
        <v>223</v>
      </c>
      <c r="K30" s="10"/>
      <c r="L30" s="10"/>
      <c r="M30" s="10"/>
      <c r="N30" s="10"/>
      <c r="O30" s="10"/>
      <c r="P30" s="73">
        <v>216</v>
      </c>
      <c r="Q30" s="73" t="s">
        <v>225</v>
      </c>
      <c r="R30" s="10"/>
      <c r="S30" s="10"/>
      <c r="T30" s="10"/>
      <c r="U30" s="10"/>
      <c r="V30" s="10"/>
      <c r="W30" s="10"/>
      <c r="X30" s="10"/>
      <c r="Y30" s="77" t="s">
        <v>223</v>
      </c>
      <c r="Z30" s="11"/>
    </row>
    <row r="31" spans="1:28" ht="24.75" thickTop="1" thickBot="1">
      <c r="A31" s="9" t="s">
        <v>183</v>
      </c>
      <c r="B31" s="73">
        <v>220</v>
      </c>
      <c r="C31" s="73" t="s">
        <v>201</v>
      </c>
      <c r="D31" s="77" t="s">
        <v>223</v>
      </c>
      <c r="E31" s="10"/>
      <c r="F31" s="10"/>
      <c r="G31" s="10"/>
      <c r="H31" s="10"/>
      <c r="I31" s="10"/>
      <c r="J31" s="77" t="s">
        <v>223</v>
      </c>
      <c r="K31" s="10"/>
      <c r="L31" s="10"/>
      <c r="M31" s="10"/>
      <c r="N31" s="10"/>
      <c r="O31" s="10"/>
      <c r="P31" s="73">
        <v>440</v>
      </c>
      <c r="Q31" s="73" t="s">
        <v>225</v>
      </c>
      <c r="R31" s="10"/>
      <c r="S31" s="10"/>
      <c r="T31" s="10"/>
      <c r="U31" s="10"/>
      <c r="V31" s="10"/>
      <c r="W31" s="10"/>
      <c r="X31" s="10"/>
      <c r="Y31" s="77" t="s">
        <v>223</v>
      </c>
      <c r="Z31" s="11"/>
    </row>
    <row r="32" spans="1:28" ht="24" thickBot="1">
      <c r="A32" s="9" t="s">
        <v>184</v>
      </c>
      <c r="B32" s="73">
        <v>120</v>
      </c>
      <c r="C32" s="73" t="s">
        <v>201</v>
      </c>
      <c r="D32" s="77" t="s">
        <v>223</v>
      </c>
      <c r="E32" s="10"/>
      <c r="F32" s="10"/>
      <c r="G32" s="10"/>
      <c r="H32" s="10"/>
      <c r="I32" s="10"/>
      <c r="J32" s="77" t="s">
        <v>223</v>
      </c>
      <c r="K32" s="10"/>
      <c r="L32" s="10"/>
      <c r="M32" s="10"/>
      <c r="N32" s="10"/>
      <c r="O32" s="10"/>
      <c r="P32" s="73">
        <v>240</v>
      </c>
      <c r="Q32" s="73" t="s">
        <v>225</v>
      </c>
      <c r="R32" s="10"/>
      <c r="S32" s="10"/>
      <c r="T32" s="10"/>
      <c r="U32" s="10"/>
      <c r="V32" s="10"/>
      <c r="W32" s="10"/>
      <c r="X32" s="10"/>
      <c r="Y32" s="77" t="s">
        <v>223</v>
      </c>
      <c r="Z32" s="11"/>
    </row>
    <row r="33" spans="1:26" ht="24" thickBot="1">
      <c r="A33" s="9" t="s">
        <v>185</v>
      </c>
      <c r="B33" s="73">
        <v>120</v>
      </c>
      <c r="C33" s="73">
        <v>6</v>
      </c>
      <c r="D33" s="77" t="s">
        <v>223</v>
      </c>
      <c r="E33" s="10"/>
      <c r="F33" s="10"/>
      <c r="G33" s="10"/>
      <c r="H33" s="10"/>
      <c r="I33" s="10"/>
      <c r="J33" s="77" t="s">
        <v>223</v>
      </c>
      <c r="K33" s="10"/>
      <c r="L33" s="10"/>
      <c r="M33" s="10"/>
      <c r="N33" s="10"/>
      <c r="O33" s="10"/>
      <c r="P33" s="73">
        <v>0</v>
      </c>
      <c r="Q33" s="73">
        <v>0</v>
      </c>
      <c r="R33" s="10"/>
      <c r="S33" s="10"/>
      <c r="T33" s="10"/>
      <c r="U33" s="10"/>
      <c r="V33" s="10"/>
      <c r="W33" s="10"/>
      <c r="X33" s="10"/>
      <c r="Y33" s="77" t="s">
        <v>223</v>
      </c>
      <c r="Z33" s="11"/>
    </row>
    <row r="34" spans="1:26" ht="24" thickBot="1">
      <c r="A34" s="9" t="s">
        <v>186</v>
      </c>
      <c r="B34" s="73">
        <v>166</v>
      </c>
      <c r="C34" s="73">
        <v>6</v>
      </c>
      <c r="D34" s="77" t="s">
        <v>223</v>
      </c>
      <c r="E34" s="10"/>
      <c r="F34" s="10"/>
      <c r="G34" s="10"/>
      <c r="H34" s="10"/>
      <c r="I34" s="10"/>
      <c r="J34" s="77" t="s">
        <v>223</v>
      </c>
      <c r="K34" s="10"/>
      <c r="L34" s="10"/>
      <c r="M34" s="10"/>
      <c r="N34" s="10"/>
      <c r="O34" s="10"/>
      <c r="P34" s="73">
        <v>0</v>
      </c>
      <c r="Q34" s="73">
        <v>0</v>
      </c>
      <c r="R34" s="10"/>
      <c r="S34" s="10"/>
      <c r="T34" s="10"/>
      <c r="U34" s="10"/>
      <c r="V34" s="10"/>
      <c r="W34" s="10"/>
      <c r="X34" s="10"/>
      <c r="Y34" s="77" t="s">
        <v>223</v>
      </c>
      <c r="Z34" s="11"/>
    </row>
    <row r="35" spans="1:26" ht="24" thickBot="1">
      <c r="A35" s="9" t="s">
        <v>187</v>
      </c>
      <c r="B35" s="73">
        <v>160</v>
      </c>
      <c r="C35" s="73">
        <v>6</v>
      </c>
      <c r="D35" s="77" t="s">
        <v>223</v>
      </c>
      <c r="E35" s="10"/>
      <c r="F35" s="10"/>
      <c r="G35" s="10"/>
      <c r="H35" s="10"/>
      <c r="I35" s="10"/>
      <c r="J35" s="77" t="s">
        <v>223</v>
      </c>
      <c r="K35" s="10"/>
      <c r="L35" s="10"/>
      <c r="M35" s="10"/>
      <c r="N35" s="10"/>
      <c r="O35" s="10"/>
      <c r="P35" s="73">
        <v>0</v>
      </c>
      <c r="Q35" s="73">
        <v>0</v>
      </c>
      <c r="R35" s="10"/>
      <c r="S35" s="10"/>
      <c r="T35" s="10"/>
      <c r="U35" s="10"/>
      <c r="V35" s="10"/>
      <c r="W35" s="10"/>
      <c r="X35" s="10"/>
      <c r="Y35" s="77" t="s">
        <v>223</v>
      </c>
      <c r="Z35" s="11"/>
    </row>
    <row r="36" spans="1:26" ht="24" thickBot="1">
      <c r="A36" s="9" t="s">
        <v>188</v>
      </c>
      <c r="B36" s="73">
        <v>160</v>
      </c>
      <c r="C36" s="73">
        <v>6</v>
      </c>
      <c r="D36" s="77" t="s">
        <v>223</v>
      </c>
      <c r="E36" s="10"/>
      <c r="F36" s="10"/>
      <c r="G36" s="10"/>
      <c r="H36" s="10"/>
      <c r="I36" s="10"/>
      <c r="J36" s="77" t="s">
        <v>223</v>
      </c>
      <c r="K36" s="10"/>
      <c r="L36" s="10"/>
      <c r="M36" s="10"/>
      <c r="N36" s="10"/>
      <c r="O36" s="10"/>
      <c r="P36" s="73">
        <v>0</v>
      </c>
      <c r="Q36" s="73">
        <v>0</v>
      </c>
      <c r="R36" s="10"/>
      <c r="S36" s="10"/>
      <c r="T36" s="10"/>
      <c r="U36" s="10"/>
      <c r="V36" s="10"/>
      <c r="W36" s="10"/>
      <c r="X36" s="10"/>
      <c r="Y36" s="77" t="s">
        <v>223</v>
      </c>
      <c r="Z36" s="11"/>
    </row>
    <row r="37" spans="1:26" ht="24" thickBot="1">
      <c r="A37" s="9" t="s">
        <v>189</v>
      </c>
      <c r="B37" s="73">
        <v>60</v>
      </c>
      <c r="C37" s="73" t="s">
        <v>201</v>
      </c>
      <c r="D37" s="77" t="s">
        <v>223</v>
      </c>
      <c r="E37" s="10"/>
      <c r="F37" s="10"/>
      <c r="G37" s="10"/>
      <c r="H37" s="10"/>
      <c r="I37" s="10"/>
      <c r="J37" s="77" t="s">
        <v>223</v>
      </c>
      <c r="K37" s="10"/>
      <c r="L37" s="10"/>
      <c r="M37" s="10"/>
      <c r="N37" s="10"/>
      <c r="O37" s="10"/>
      <c r="P37" s="73">
        <v>120</v>
      </c>
      <c r="Q37" s="73" t="s">
        <v>225</v>
      </c>
      <c r="R37" s="10"/>
      <c r="S37" s="10"/>
      <c r="T37" s="10"/>
      <c r="U37" s="10"/>
      <c r="V37" s="10"/>
      <c r="W37" s="10"/>
      <c r="X37" s="10"/>
      <c r="Y37" s="77" t="s">
        <v>223</v>
      </c>
      <c r="Z37" s="11"/>
    </row>
    <row r="38" spans="1:26" ht="24" thickBot="1">
      <c r="A38" s="9" t="s">
        <v>190</v>
      </c>
      <c r="B38" s="73">
        <v>70</v>
      </c>
      <c r="C38" s="73">
        <v>6</v>
      </c>
      <c r="D38" s="77" t="s">
        <v>223</v>
      </c>
      <c r="E38" s="10"/>
      <c r="F38" s="10"/>
      <c r="G38" s="10"/>
      <c r="H38" s="10"/>
      <c r="I38" s="10"/>
      <c r="J38" s="77" t="s">
        <v>223</v>
      </c>
      <c r="K38" s="10"/>
      <c r="L38" s="10"/>
      <c r="M38" s="10"/>
      <c r="N38" s="10"/>
      <c r="O38" s="10"/>
      <c r="P38" s="73">
        <v>0</v>
      </c>
      <c r="Q38" s="73">
        <v>0</v>
      </c>
      <c r="R38" s="10"/>
      <c r="S38" s="10"/>
      <c r="T38" s="10"/>
      <c r="U38" s="10"/>
      <c r="V38" s="10"/>
      <c r="W38" s="10"/>
      <c r="X38" s="10"/>
      <c r="Y38" s="77" t="s">
        <v>223</v>
      </c>
      <c r="Z38" s="11"/>
    </row>
    <row r="39" spans="1:26" ht="24" thickBot="1">
      <c r="A39" s="9" t="s">
        <v>191</v>
      </c>
      <c r="B39" s="73">
        <v>83</v>
      </c>
      <c r="C39" s="73" t="s">
        <v>201</v>
      </c>
      <c r="D39" s="77" t="s">
        <v>223</v>
      </c>
      <c r="E39" s="10"/>
      <c r="F39" s="10"/>
      <c r="G39" s="10"/>
      <c r="H39" s="10"/>
      <c r="I39" s="10"/>
      <c r="J39" s="77" t="s">
        <v>223</v>
      </c>
      <c r="K39" s="10"/>
      <c r="L39" s="10"/>
      <c r="M39" s="10"/>
      <c r="N39" s="10"/>
      <c r="O39" s="10"/>
      <c r="P39" s="73">
        <v>166</v>
      </c>
      <c r="Q39" s="73" t="s">
        <v>225</v>
      </c>
      <c r="R39" s="10"/>
      <c r="S39" s="10"/>
      <c r="T39" s="10"/>
      <c r="U39" s="10"/>
      <c r="V39" s="10"/>
      <c r="W39" s="10"/>
      <c r="X39" s="10"/>
      <c r="Y39" s="77" t="s">
        <v>223</v>
      </c>
      <c r="Z39" s="11"/>
    </row>
    <row r="40" spans="1:26" ht="24" thickBot="1">
      <c r="A40" s="9" t="s">
        <v>192</v>
      </c>
      <c r="B40" s="73">
        <v>83</v>
      </c>
      <c r="C40" s="73">
        <v>6</v>
      </c>
      <c r="D40" s="77" t="s">
        <v>223</v>
      </c>
      <c r="E40" s="10"/>
      <c r="F40" s="10"/>
      <c r="G40" s="10"/>
      <c r="H40" s="10"/>
      <c r="I40" s="10"/>
      <c r="J40" s="77" t="s">
        <v>223</v>
      </c>
      <c r="K40" s="10"/>
      <c r="L40" s="10"/>
      <c r="M40" s="10"/>
      <c r="N40" s="10"/>
      <c r="O40" s="10"/>
      <c r="P40" s="73">
        <v>0</v>
      </c>
      <c r="Q40" s="73">
        <v>0</v>
      </c>
      <c r="R40" s="10"/>
      <c r="S40" s="10"/>
      <c r="T40" s="10"/>
      <c r="U40" s="10"/>
      <c r="V40" s="10"/>
      <c r="W40" s="10"/>
      <c r="X40" s="10"/>
      <c r="Y40" s="77" t="s">
        <v>223</v>
      </c>
      <c r="Z40" s="11"/>
    </row>
    <row r="41" spans="1:26" ht="24" thickBot="1">
      <c r="A41" s="9" t="s">
        <v>193</v>
      </c>
      <c r="B41" s="73">
        <v>168</v>
      </c>
      <c r="C41" s="73" t="s">
        <v>201</v>
      </c>
      <c r="D41" s="77" t="s">
        <v>223</v>
      </c>
      <c r="E41" s="10"/>
      <c r="F41" s="10"/>
      <c r="G41" s="10"/>
      <c r="H41" s="10"/>
      <c r="I41" s="10"/>
      <c r="J41" s="77" t="s">
        <v>223</v>
      </c>
      <c r="K41" s="10"/>
      <c r="L41" s="10"/>
      <c r="M41" s="10"/>
      <c r="N41" s="10"/>
      <c r="O41" s="10"/>
      <c r="P41" s="73">
        <v>336</v>
      </c>
      <c r="Q41" s="73" t="s">
        <v>225</v>
      </c>
      <c r="R41" s="10"/>
      <c r="S41" s="10"/>
      <c r="T41" s="10"/>
      <c r="U41" s="10"/>
      <c r="V41" s="10"/>
      <c r="W41" s="10"/>
      <c r="X41" s="10"/>
      <c r="Y41" s="77" t="s">
        <v>223</v>
      </c>
      <c r="Z41" s="11"/>
    </row>
    <row r="42" spans="1:26" ht="24" thickBot="1">
      <c r="A42" s="13" t="s">
        <v>194</v>
      </c>
      <c r="B42" s="76">
        <v>58</v>
      </c>
      <c r="C42" s="76">
        <v>6</v>
      </c>
      <c r="D42" s="77" t="s">
        <v>223</v>
      </c>
      <c r="E42" s="14"/>
      <c r="F42" s="14"/>
      <c r="G42" s="14"/>
      <c r="H42" s="14"/>
      <c r="I42" s="14"/>
      <c r="J42" s="77" t="s">
        <v>223</v>
      </c>
      <c r="K42" s="14"/>
      <c r="L42" s="14"/>
      <c r="M42" s="14"/>
      <c r="N42" s="14"/>
      <c r="O42" s="14"/>
      <c r="P42" s="76">
        <v>0</v>
      </c>
      <c r="Q42" s="76">
        <v>0</v>
      </c>
      <c r="R42" s="14"/>
      <c r="S42" s="14"/>
      <c r="T42" s="14"/>
      <c r="U42" s="14"/>
      <c r="V42" s="14"/>
      <c r="W42" s="14"/>
      <c r="X42" s="14"/>
      <c r="Y42" s="77" t="s">
        <v>223</v>
      </c>
      <c r="Z42" s="15"/>
    </row>
    <row r="43" spans="1:26" ht="24" thickBot="1">
      <c r="A43" s="13" t="s">
        <v>195</v>
      </c>
      <c r="B43" s="76">
        <v>334</v>
      </c>
      <c r="C43" s="76" t="s">
        <v>201</v>
      </c>
      <c r="D43" s="77" t="s">
        <v>223</v>
      </c>
      <c r="E43" s="14"/>
      <c r="F43" s="14"/>
      <c r="G43" s="14"/>
      <c r="H43" s="14"/>
      <c r="I43" s="14"/>
      <c r="J43" s="77" t="s">
        <v>223</v>
      </c>
      <c r="K43" s="14"/>
      <c r="L43" s="14"/>
      <c r="M43" s="14"/>
      <c r="N43" s="14"/>
      <c r="O43" s="14"/>
      <c r="P43" s="76">
        <v>668</v>
      </c>
      <c r="Q43" s="76" t="s">
        <v>225</v>
      </c>
      <c r="R43" s="14"/>
      <c r="S43" s="14"/>
      <c r="T43" s="14"/>
      <c r="U43" s="14"/>
      <c r="V43" s="14"/>
      <c r="W43" s="14"/>
      <c r="X43" s="14"/>
      <c r="Y43" s="77" t="s">
        <v>223</v>
      </c>
      <c r="Z43" s="15"/>
    </row>
    <row r="44" spans="1:26" ht="24" thickBot="1">
      <c r="A44" s="13" t="s">
        <v>196</v>
      </c>
      <c r="B44" s="76">
        <v>116</v>
      </c>
      <c r="C44" s="76">
        <v>6</v>
      </c>
      <c r="D44" s="77" t="s">
        <v>223</v>
      </c>
      <c r="E44" s="14"/>
      <c r="F44" s="14"/>
      <c r="G44" s="14"/>
      <c r="H44" s="14"/>
      <c r="I44" s="14"/>
      <c r="J44" s="77" t="s">
        <v>223</v>
      </c>
      <c r="K44" s="14"/>
      <c r="L44" s="14"/>
      <c r="M44" s="14"/>
      <c r="N44" s="14"/>
      <c r="O44" s="14"/>
      <c r="P44" s="76">
        <v>0</v>
      </c>
      <c r="Q44" s="76">
        <v>0</v>
      </c>
      <c r="R44" s="14"/>
      <c r="S44" s="14"/>
      <c r="T44" s="14"/>
      <c r="U44" s="14"/>
      <c r="V44" s="14"/>
      <c r="W44" s="14"/>
      <c r="X44" s="14"/>
      <c r="Y44" s="77" t="s">
        <v>223</v>
      </c>
      <c r="Z44" s="15"/>
    </row>
    <row r="45" spans="1:26" ht="24" thickBot="1">
      <c r="A45" s="13" t="s">
        <v>197</v>
      </c>
      <c r="B45" s="76">
        <v>230</v>
      </c>
      <c r="C45" s="76" t="s">
        <v>201</v>
      </c>
      <c r="D45" s="77" t="s">
        <v>223</v>
      </c>
      <c r="E45" s="14"/>
      <c r="F45" s="14"/>
      <c r="G45" s="14"/>
      <c r="H45" s="14"/>
      <c r="I45" s="14"/>
      <c r="J45" s="77" t="s">
        <v>223</v>
      </c>
      <c r="K45" s="14"/>
      <c r="L45" s="14"/>
      <c r="M45" s="14"/>
      <c r="N45" s="14"/>
      <c r="O45" s="14"/>
      <c r="P45" s="76">
        <v>460</v>
      </c>
      <c r="Q45" s="76" t="s">
        <v>225</v>
      </c>
      <c r="R45" s="14"/>
      <c r="S45" s="14"/>
      <c r="T45" s="14"/>
      <c r="U45" s="14"/>
      <c r="V45" s="14"/>
      <c r="W45" s="14"/>
      <c r="X45" s="14"/>
      <c r="Y45" s="77" t="s">
        <v>223</v>
      </c>
      <c r="Z45" s="15"/>
    </row>
    <row r="46" spans="1:26" ht="24" thickBot="1">
      <c r="A46" s="13" t="s">
        <v>198</v>
      </c>
      <c r="B46" s="76">
        <v>187</v>
      </c>
      <c r="C46" s="76">
        <v>6</v>
      </c>
      <c r="D46" s="77" t="s">
        <v>223</v>
      </c>
      <c r="E46" s="14"/>
      <c r="F46" s="14"/>
      <c r="G46" s="14"/>
      <c r="H46" s="14"/>
      <c r="I46" s="14"/>
      <c r="J46" s="77" t="s">
        <v>223</v>
      </c>
      <c r="K46" s="14"/>
      <c r="L46" s="14"/>
      <c r="M46" s="14"/>
      <c r="N46" s="14"/>
      <c r="O46" s="14"/>
      <c r="P46" s="76">
        <v>0</v>
      </c>
      <c r="Q46" s="76">
        <v>0</v>
      </c>
      <c r="R46" s="14"/>
      <c r="S46" s="14"/>
      <c r="T46" s="14"/>
      <c r="U46" s="14"/>
      <c r="V46" s="14"/>
      <c r="W46" s="14"/>
      <c r="X46" s="14"/>
      <c r="Y46" s="77" t="s">
        <v>223</v>
      </c>
      <c r="Z46" s="15"/>
    </row>
    <row r="47" spans="1:26" ht="24" thickBot="1">
      <c r="A47" s="13" t="s">
        <v>199</v>
      </c>
      <c r="B47" s="76">
        <v>119</v>
      </c>
      <c r="C47" s="76">
        <v>6</v>
      </c>
      <c r="D47" s="77" t="s">
        <v>223</v>
      </c>
      <c r="E47" s="14"/>
      <c r="F47" s="14"/>
      <c r="G47" s="14"/>
      <c r="H47" s="14"/>
      <c r="I47" s="14"/>
      <c r="J47" s="77" t="s">
        <v>223</v>
      </c>
      <c r="K47" s="14"/>
      <c r="L47" s="14"/>
      <c r="M47" s="14"/>
      <c r="N47" s="14"/>
      <c r="O47" s="14"/>
      <c r="P47" s="76">
        <v>0</v>
      </c>
      <c r="Q47" s="76">
        <v>0</v>
      </c>
      <c r="R47" s="14"/>
      <c r="S47" s="14"/>
      <c r="T47" s="14"/>
      <c r="U47" s="14"/>
      <c r="V47" s="14"/>
      <c r="W47" s="14"/>
      <c r="X47" s="14"/>
      <c r="Y47" s="77" t="s">
        <v>223</v>
      </c>
      <c r="Z47" s="15"/>
    </row>
    <row r="48" spans="1:26" ht="24" thickBot="1">
      <c r="A48" s="13" t="s">
        <v>202</v>
      </c>
      <c r="B48" s="76">
        <v>195</v>
      </c>
      <c r="C48" s="76">
        <v>5</v>
      </c>
      <c r="D48" s="77" t="s">
        <v>223</v>
      </c>
      <c r="E48" s="14"/>
      <c r="F48" s="14"/>
      <c r="G48" s="14"/>
      <c r="H48" s="14"/>
      <c r="I48" s="14"/>
      <c r="J48" s="77" t="s">
        <v>223</v>
      </c>
      <c r="K48" s="14"/>
      <c r="L48" s="14"/>
      <c r="M48" s="14"/>
      <c r="N48" s="14"/>
      <c r="O48" s="14"/>
      <c r="P48" s="76">
        <v>390</v>
      </c>
      <c r="Q48" s="76" t="s">
        <v>225</v>
      </c>
      <c r="R48" s="14"/>
      <c r="S48" s="14"/>
      <c r="T48" s="14"/>
      <c r="U48" s="14"/>
      <c r="V48" s="14"/>
      <c r="W48" s="14"/>
      <c r="X48" s="14"/>
      <c r="Y48" s="77" t="s">
        <v>223</v>
      </c>
      <c r="Z48" s="15"/>
    </row>
    <row r="49" spans="1:26" ht="24" thickBot="1">
      <c r="A49" s="13" t="s">
        <v>203</v>
      </c>
      <c r="B49" s="76">
        <v>1086</v>
      </c>
      <c r="C49" s="76">
        <v>7</v>
      </c>
      <c r="D49" s="77" t="s">
        <v>223</v>
      </c>
      <c r="E49" s="14"/>
      <c r="F49" s="14"/>
      <c r="G49" s="14"/>
      <c r="H49" s="14"/>
      <c r="I49" s="14"/>
      <c r="J49" s="77" t="s">
        <v>223</v>
      </c>
      <c r="K49" s="14"/>
      <c r="L49" s="14"/>
      <c r="M49" s="14"/>
      <c r="N49" s="14"/>
      <c r="O49" s="14"/>
      <c r="P49" s="76">
        <v>2172</v>
      </c>
      <c r="Q49" s="76" t="s">
        <v>271</v>
      </c>
      <c r="R49" s="14"/>
      <c r="S49" s="14"/>
      <c r="T49" s="14"/>
      <c r="U49" s="14"/>
      <c r="V49" s="14"/>
      <c r="W49" s="14"/>
      <c r="X49" s="14"/>
      <c r="Y49" s="77" t="s">
        <v>223</v>
      </c>
      <c r="Z49" s="15"/>
    </row>
    <row r="50" spans="1:26" ht="24" thickBot="1">
      <c r="A50" s="13" t="s">
        <v>204</v>
      </c>
      <c r="B50" s="76">
        <v>245</v>
      </c>
      <c r="C50" s="76" t="s">
        <v>201</v>
      </c>
      <c r="D50" s="77" t="s">
        <v>223</v>
      </c>
      <c r="E50" s="14"/>
      <c r="F50" s="14"/>
      <c r="G50" s="14"/>
      <c r="H50" s="14"/>
      <c r="I50" s="14"/>
      <c r="J50" s="77" t="s">
        <v>223</v>
      </c>
      <c r="K50" s="14"/>
      <c r="L50" s="14"/>
      <c r="M50" s="14"/>
      <c r="N50" s="14"/>
      <c r="O50" s="14"/>
      <c r="P50" s="76">
        <v>490</v>
      </c>
      <c r="Q50" s="76" t="s">
        <v>225</v>
      </c>
      <c r="R50" s="14"/>
      <c r="S50" s="14"/>
      <c r="T50" s="14"/>
      <c r="U50" s="14"/>
      <c r="V50" s="14"/>
      <c r="W50" s="14"/>
      <c r="X50" s="14"/>
      <c r="Y50" s="77" t="s">
        <v>223</v>
      </c>
      <c r="Z50" s="15"/>
    </row>
    <row r="51" spans="1:26" ht="24" thickBot="1">
      <c r="A51" s="13" t="s">
        <v>205</v>
      </c>
      <c r="B51" s="76">
        <v>180</v>
      </c>
      <c r="C51" s="73" t="s">
        <v>270</v>
      </c>
      <c r="D51" s="77" t="s">
        <v>223</v>
      </c>
      <c r="E51" s="14"/>
      <c r="F51" s="14"/>
      <c r="G51" s="14"/>
      <c r="H51" s="14"/>
      <c r="I51" s="14"/>
      <c r="J51" s="77" t="s">
        <v>223</v>
      </c>
      <c r="K51" s="14"/>
      <c r="L51" s="14"/>
      <c r="M51" s="14"/>
      <c r="N51" s="14"/>
      <c r="O51" s="14"/>
      <c r="P51" s="76">
        <v>360</v>
      </c>
      <c r="Q51" s="76" t="s">
        <v>225</v>
      </c>
      <c r="R51" s="14"/>
      <c r="S51" s="14"/>
      <c r="T51" s="14"/>
      <c r="U51" s="14"/>
      <c r="V51" s="14"/>
      <c r="W51" s="14"/>
      <c r="X51" s="14"/>
      <c r="Y51" s="77" t="s">
        <v>223</v>
      </c>
      <c r="Z51" s="15"/>
    </row>
    <row r="52" spans="1:26" ht="24" thickBot="1">
      <c r="A52" s="13" t="s">
        <v>206</v>
      </c>
      <c r="B52" s="76">
        <v>170</v>
      </c>
      <c r="C52" s="73" t="s">
        <v>270</v>
      </c>
      <c r="D52" s="77" t="s">
        <v>223</v>
      </c>
      <c r="E52" s="14"/>
      <c r="F52" s="14"/>
      <c r="G52" s="14"/>
      <c r="H52" s="14"/>
      <c r="I52" s="14"/>
      <c r="J52" s="77" t="s">
        <v>223</v>
      </c>
      <c r="K52" s="14"/>
      <c r="L52" s="14"/>
      <c r="M52" s="14"/>
      <c r="N52" s="14"/>
      <c r="O52" s="14"/>
      <c r="P52" s="76">
        <v>340</v>
      </c>
      <c r="Q52" s="76" t="s">
        <v>225</v>
      </c>
      <c r="R52" s="14"/>
      <c r="S52" s="14"/>
      <c r="T52" s="14"/>
      <c r="U52" s="14"/>
      <c r="V52" s="14"/>
      <c r="W52" s="14"/>
      <c r="X52" s="14"/>
      <c r="Y52" s="77" t="s">
        <v>223</v>
      </c>
      <c r="Z52" s="15"/>
    </row>
    <row r="53" spans="1:26" ht="24" thickBot="1">
      <c r="A53" s="13" t="s">
        <v>207</v>
      </c>
      <c r="B53" s="76">
        <v>120</v>
      </c>
      <c r="C53" s="73" t="s">
        <v>270</v>
      </c>
      <c r="D53" s="77" t="s">
        <v>223</v>
      </c>
      <c r="E53" s="14"/>
      <c r="F53" s="14"/>
      <c r="G53" s="14"/>
      <c r="H53" s="14"/>
      <c r="I53" s="14"/>
      <c r="J53" s="77" t="s">
        <v>223</v>
      </c>
      <c r="K53" s="14"/>
      <c r="L53" s="14"/>
      <c r="M53" s="14"/>
      <c r="N53" s="14"/>
      <c r="O53" s="14"/>
      <c r="P53" s="76">
        <v>240</v>
      </c>
      <c r="Q53" s="76" t="s">
        <v>225</v>
      </c>
      <c r="R53" s="14"/>
      <c r="S53" s="14"/>
      <c r="T53" s="14"/>
      <c r="U53" s="14"/>
      <c r="V53" s="14"/>
      <c r="W53" s="14"/>
      <c r="X53" s="14"/>
      <c r="Y53" s="77" t="s">
        <v>223</v>
      </c>
      <c r="Z53" s="15"/>
    </row>
    <row r="54" spans="1:26" ht="24" thickBot="1">
      <c r="A54" s="13" t="s">
        <v>208</v>
      </c>
      <c r="B54" s="76">
        <v>75</v>
      </c>
      <c r="C54" s="73" t="s">
        <v>270</v>
      </c>
      <c r="D54" s="77" t="s">
        <v>223</v>
      </c>
      <c r="E54" s="14"/>
      <c r="F54" s="14"/>
      <c r="G54" s="14"/>
      <c r="H54" s="14"/>
      <c r="I54" s="14"/>
      <c r="J54" s="77" t="s">
        <v>223</v>
      </c>
      <c r="K54" s="14"/>
      <c r="L54" s="14"/>
      <c r="M54" s="14"/>
      <c r="N54" s="14"/>
      <c r="O54" s="14"/>
      <c r="P54" s="76">
        <v>150</v>
      </c>
      <c r="Q54" s="76" t="s">
        <v>225</v>
      </c>
      <c r="R54" s="14"/>
      <c r="S54" s="14"/>
      <c r="T54" s="14"/>
      <c r="U54" s="14"/>
      <c r="V54" s="14"/>
      <c r="W54" s="14"/>
      <c r="X54" s="14"/>
      <c r="Y54" s="77" t="s">
        <v>223</v>
      </c>
      <c r="Z54" s="15"/>
    </row>
    <row r="55" spans="1:26" ht="24" thickBot="1">
      <c r="A55" s="13" t="s">
        <v>209</v>
      </c>
      <c r="B55" s="76">
        <v>105</v>
      </c>
      <c r="C55" s="73" t="s">
        <v>270</v>
      </c>
      <c r="D55" s="77" t="s">
        <v>223</v>
      </c>
      <c r="E55" s="14"/>
      <c r="F55" s="14"/>
      <c r="G55" s="14"/>
      <c r="H55" s="14"/>
      <c r="I55" s="14"/>
      <c r="J55" s="77" t="s">
        <v>223</v>
      </c>
      <c r="K55" s="14"/>
      <c r="L55" s="14"/>
      <c r="M55" s="14"/>
      <c r="N55" s="14"/>
      <c r="O55" s="14"/>
      <c r="P55" s="76">
        <v>210</v>
      </c>
      <c r="Q55" s="76" t="s">
        <v>225</v>
      </c>
      <c r="R55" s="14"/>
      <c r="S55" s="14"/>
      <c r="T55" s="14"/>
      <c r="U55" s="14"/>
      <c r="V55" s="14"/>
      <c r="W55" s="14"/>
      <c r="X55" s="14"/>
      <c r="Y55" s="77" t="s">
        <v>223</v>
      </c>
      <c r="Z55" s="15"/>
    </row>
    <row r="56" spans="1:26" ht="24" thickBot="1">
      <c r="A56" s="13" t="s">
        <v>210</v>
      </c>
      <c r="B56" s="76">
        <v>215</v>
      </c>
      <c r="C56" s="73" t="s">
        <v>270</v>
      </c>
      <c r="D56" s="77" t="s">
        <v>223</v>
      </c>
      <c r="E56" s="14"/>
      <c r="F56" s="14"/>
      <c r="G56" s="14"/>
      <c r="H56" s="14"/>
      <c r="I56" s="14"/>
      <c r="J56" s="77" t="s">
        <v>223</v>
      </c>
      <c r="K56" s="14"/>
      <c r="L56" s="14"/>
      <c r="M56" s="14"/>
      <c r="N56" s="14"/>
      <c r="O56" s="14"/>
      <c r="P56" s="76">
        <v>430</v>
      </c>
      <c r="Q56" s="76" t="s">
        <v>225</v>
      </c>
      <c r="R56" s="14"/>
      <c r="S56" s="14"/>
      <c r="T56" s="14"/>
      <c r="U56" s="14"/>
      <c r="V56" s="14"/>
      <c r="W56" s="14"/>
      <c r="X56" s="14"/>
      <c r="Y56" s="77" t="s">
        <v>223</v>
      </c>
      <c r="Z56" s="15"/>
    </row>
    <row r="57" spans="1:26" ht="24" thickBot="1">
      <c r="A57" s="13" t="s">
        <v>211</v>
      </c>
      <c r="B57" s="76">
        <v>730</v>
      </c>
      <c r="C57" s="73" t="s">
        <v>270</v>
      </c>
      <c r="D57" s="77" t="s">
        <v>223</v>
      </c>
      <c r="E57" s="14"/>
      <c r="F57" s="14"/>
      <c r="G57" s="14"/>
      <c r="H57" s="14"/>
      <c r="I57" s="14"/>
      <c r="J57" s="77" t="s">
        <v>223</v>
      </c>
      <c r="K57" s="14"/>
      <c r="L57" s="14"/>
      <c r="M57" s="14"/>
      <c r="N57" s="14"/>
      <c r="O57" s="14"/>
      <c r="P57" s="76">
        <v>1460</v>
      </c>
      <c r="Q57" s="76" t="s">
        <v>225</v>
      </c>
      <c r="R57" s="14"/>
      <c r="S57" s="14"/>
      <c r="T57" s="14"/>
      <c r="U57" s="14"/>
      <c r="V57" s="14"/>
      <c r="W57" s="14"/>
      <c r="X57" s="14"/>
      <c r="Y57" s="77" t="s">
        <v>223</v>
      </c>
      <c r="Z57" s="15"/>
    </row>
    <row r="58" spans="1:26" ht="24" thickBot="1">
      <c r="A58" s="13" t="s">
        <v>212</v>
      </c>
      <c r="B58" s="76">
        <v>189</v>
      </c>
      <c r="C58" s="73" t="s">
        <v>270</v>
      </c>
      <c r="D58" s="77" t="s">
        <v>223</v>
      </c>
      <c r="E58" s="14"/>
      <c r="F58" s="14"/>
      <c r="G58" s="14"/>
      <c r="H58" s="14"/>
      <c r="I58" s="14"/>
      <c r="J58" s="77" t="s">
        <v>223</v>
      </c>
      <c r="K58" s="14"/>
      <c r="L58" s="14"/>
      <c r="M58" s="14"/>
      <c r="N58" s="14"/>
      <c r="O58" s="14"/>
      <c r="P58" s="76">
        <v>378</v>
      </c>
      <c r="Q58" s="76" t="s">
        <v>225</v>
      </c>
      <c r="R58" s="14"/>
      <c r="S58" s="14"/>
      <c r="T58" s="14"/>
      <c r="U58" s="14"/>
      <c r="V58" s="14"/>
      <c r="W58" s="14"/>
      <c r="X58" s="14"/>
      <c r="Y58" s="77" t="s">
        <v>223</v>
      </c>
      <c r="Z58" s="15"/>
    </row>
    <row r="59" spans="1:26" ht="24" thickBot="1">
      <c r="A59" s="13" t="s">
        <v>213</v>
      </c>
      <c r="B59" s="76">
        <v>189</v>
      </c>
      <c r="C59" s="73" t="s">
        <v>270</v>
      </c>
      <c r="D59" s="77" t="s">
        <v>223</v>
      </c>
      <c r="E59" s="14"/>
      <c r="F59" s="14"/>
      <c r="G59" s="14"/>
      <c r="H59" s="14"/>
      <c r="I59" s="14"/>
      <c r="J59" s="77" t="s">
        <v>223</v>
      </c>
      <c r="K59" s="14"/>
      <c r="L59" s="14"/>
      <c r="M59" s="14"/>
      <c r="N59" s="14"/>
      <c r="O59" s="14"/>
      <c r="P59" s="76">
        <v>378</v>
      </c>
      <c r="Q59" s="76" t="s">
        <v>225</v>
      </c>
      <c r="R59" s="14"/>
      <c r="S59" s="14"/>
      <c r="T59" s="14"/>
      <c r="U59" s="14"/>
      <c r="V59" s="14"/>
      <c r="W59" s="14"/>
      <c r="X59" s="14"/>
      <c r="Y59" s="77" t="s">
        <v>223</v>
      </c>
      <c r="Z59" s="15"/>
    </row>
    <row r="60" spans="1:26" ht="24" thickBot="1">
      <c r="A60" s="13" t="s">
        <v>214</v>
      </c>
      <c r="B60" s="76">
        <v>170</v>
      </c>
      <c r="C60" s="73" t="s">
        <v>270</v>
      </c>
      <c r="D60" s="77" t="s">
        <v>223</v>
      </c>
      <c r="E60" s="14"/>
      <c r="F60" s="14"/>
      <c r="G60" s="14"/>
      <c r="H60" s="14"/>
      <c r="I60" s="14"/>
      <c r="J60" s="77" t="s">
        <v>223</v>
      </c>
      <c r="K60" s="14"/>
      <c r="L60" s="14"/>
      <c r="M60" s="14"/>
      <c r="N60" s="14"/>
      <c r="O60" s="14"/>
      <c r="P60" s="76">
        <v>340</v>
      </c>
      <c r="Q60" s="76" t="s">
        <v>225</v>
      </c>
      <c r="R60" s="14"/>
      <c r="S60" s="14"/>
      <c r="T60" s="14"/>
      <c r="U60" s="14"/>
      <c r="V60" s="14"/>
      <c r="W60" s="14"/>
      <c r="X60" s="14"/>
      <c r="Y60" s="77" t="s">
        <v>223</v>
      </c>
      <c r="Z60" s="15"/>
    </row>
    <row r="61" spans="1:26" ht="24" thickBot="1">
      <c r="A61" s="13" t="s">
        <v>215</v>
      </c>
      <c r="B61" s="76">
        <v>380</v>
      </c>
      <c r="C61" s="73" t="s">
        <v>270</v>
      </c>
      <c r="D61" s="77" t="s">
        <v>223</v>
      </c>
      <c r="E61" s="14"/>
      <c r="F61" s="14"/>
      <c r="G61" s="14"/>
      <c r="H61" s="14"/>
      <c r="I61" s="14"/>
      <c r="J61" s="77" t="s">
        <v>223</v>
      </c>
      <c r="K61" s="14"/>
      <c r="L61" s="14"/>
      <c r="M61" s="14"/>
      <c r="N61" s="14"/>
      <c r="O61" s="14"/>
      <c r="P61" s="76">
        <v>760</v>
      </c>
      <c r="Q61" s="76" t="s">
        <v>225</v>
      </c>
      <c r="R61" s="14"/>
      <c r="S61" s="14"/>
      <c r="T61" s="14"/>
      <c r="U61" s="14"/>
      <c r="V61" s="14"/>
      <c r="W61" s="14"/>
      <c r="X61" s="14"/>
      <c r="Y61" s="77" t="s">
        <v>223</v>
      </c>
      <c r="Z61" s="15"/>
    </row>
    <row r="62" spans="1:26" ht="24" thickBot="1">
      <c r="A62" s="13" t="s">
        <v>216</v>
      </c>
      <c r="B62" s="76">
        <v>217</v>
      </c>
      <c r="C62" s="73" t="s">
        <v>270</v>
      </c>
      <c r="D62" s="77" t="s">
        <v>223</v>
      </c>
      <c r="E62" s="14"/>
      <c r="F62" s="14"/>
      <c r="G62" s="14"/>
      <c r="H62" s="14"/>
      <c r="I62" s="14"/>
      <c r="J62" s="77" t="s">
        <v>223</v>
      </c>
      <c r="K62" s="14"/>
      <c r="L62" s="14"/>
      <c r="M62" s="14"/>
      <c r="N62" s="14"/>
      <c r="O62" s="14"/>
      <c r="P62" s="76">
        <v>434</v>
      </c>
      <c r="Q62" s="76" t="s">
        <v>225</v>
      </c>
      <c r="R62" s="14"/>
      <c r="S62" s="14"/>
      <c r="T62" s="14"/>
      <c r="U62" s="14"/>
      <c r="V62" s="14"/>
      <c r="W62" s="14"/>
      <c r="X62" s="14"/>
      <c r="Y62" s="77" t="s">
        <v>223</v>
      </c>
      <c r="Z62" s="15"/>
    </row>
    <row r="63" spans="1:26" ht="24" thickBot="1">
      <c r="A63" s="13" t="s">
        <v>217</v>
      </c>
      <c r="B63" s="76">
        <v>603</v>
      </c>
      <c r="C63" s="73" t="s">
        <v>270</v>
      </c>
      <c r="D63" s="77" t="s">
        <v>223</v>
      </c>
      <c r="E63" s="14"/>
      <c r="F63" s="14"/>
      <c r="G63" s="14"/>
      <c r="H63" s="14"/>
      <c r="I63" s="14"/>
      <c r="J63" s="77" t="s">
        <v>223</v>
      </c>
      <c r="K63" s="14"/>
      <c r="L63" s="14"/>
      <c r="M63" s="14"/>
      <c r="N63" s="14"/>
      <c r="O63" s="14"/>
      <c r="P63" s="76">
        <v>1206</v>
      </c>
      <c r="Q63" s="76" t="s">
        <v>225</v>
      </c>
      <c r="R63" s="14"/>
      <c r="S63" s="14"/>
      <c r="T63" s="14"/>
      <c r="U63" s="14"/>
      <c r="V63" s="14"/>
      <c r="W63" s="14"/>
      <c r="X63" s="14"/>
      <c r="Y63" s="77" t="s">
        <v>223</v>
      </c>
      <c r="Z63" s="15"/>
    </row>
    <row r="64" spans="1:26" ht="24" thickBot="1">
      <c r="A64" s="13" t="s">
        <v>218</v>
      </c>
      <c r="B64" s="76">
        <v>552</v>
      </c>
      <c r="C64" s="73" t="s">
        <v>270</v>
      </c>
      <c r="D64" s="77" t="s">
        <v>223</v>
      </c>
      <c r="E64" s="14"/>
      <c r="F64" s="14"/>
      <c r="G64" s="14"/>
      <c r="H64" s="14"/>
      <c r="I64" s="14"/>
      <c r="J64" s="77" t="s">
        <v>223</v>
      </c>
      <c r="K64" s="14"/>
      <c r="L64" s="14"/>
      <c r="M64" s="14"/>
      <c r="N64" s="14"/>
      <c r="O64" s="14"/>
      <c r="P64" s="76">
        <v>1104</v>
      </c>
      <c r="Q64" s="76" t="s">
        <v>225</v>
      </c>
      <c r="R64" s="14"/>
      <c r="S64" s="14"/>
      <c r="T64" s="14"/>
      <c r="U64" s="14"/>
      <c r="V64" s="14"/>
      <c r="W64" s="14"/>
      <c r="X64" s="14"/>
      <c r="Y64" s="77" t="s">
        <v>223</v>
      </c>
      <c r="Z64" s="15"/>
    </row>
    <row r="65" spans="1:26" ht="24" thickBot="1">
      <c r="A65" s="13" t="s">
        <v>219</v>
      </c>
      <c r="B65" s="76">
        <v>148</v>
      </c>
      <c r="C65" s="73" t="s">
        <v>270</v>
      </c>
      <c r="D65" s="77" t="s">
        <v>223</v>
      </c>
      <c r="E65" s="14"/>
      <c r="F65" s="14"/>
      <c r="G65" s="14"/>
      <c r="H65" s="14"/>
      <c r="I65" s="14"/>
      <c r="J65" s="77" t="s">
        <v>223</v>
      </c>
      <c r="K65" s="14"/>
      <c r="L65" s="14"/>
      <c r="M65" s="14"/>
      <c r="N65" s="14"/>
      <c r="O65" s="14"/>
      <c r="P65" s="76">
        <v>296</v>
      </c>
      <c r="Q65" s="76" t="s">
        <v>225</v>
      </c>
      <c r="R65" s="14"/>
      <c r="S65" s="14"/>
      <c r="T65" s="14"/>
      <c r="U65" s="14"/>
      <c r="V65" s="14"/>
      <c r="W65" s="14"/>
      <c r="X65" s="14"/>
      <c r="Y65" s="77" t="s">
        <v>223</v>
      </c>
      <c r="Z65" s="15"/>
    </row>
    <row r="66" spans="1:26" ht="24" thickBot="1">
      <c r="A66" s="13" t="s">
        <v>220</v>
      </c>
      <c r="B66" s="76">
        <v>108</v>
      </c>
      <c r="C66" s="73" t="s">
        <v>270</v>
      </c>
      <c r="D66" s="77" t="s">
        <v>223</v>
      </c>
      <c r="E66" s="14"/>
      <c r="F66" s="14"/>
      <c r="G66" s="14"/>
      <c r="H66" s="14"/>
      <c r="I66" s="14"/>
      <c r="J66" s="77" t="s">
        <v>223</v>
      </c>
      <c r="K66" s="14"/>
      <c r="L66" s="14"/>
      <c r="M66" s="14"/>
      <c r="N66" s="14"/>
      <c r="O66" s="14"/>
      <c r="P66" s="76">
        <v>216</v>
      </c>
      <c r="Q66" s="76" t="s">
        <v>225</v>
      </c>
      <c r="R66" s="14"/>
      <c r="S66" s="14"/>
      <c r="T66" s="14"/>
      <c r="U66" s="14"/>
      <c r="V66" s="14"/>
      <c r="W66" s="14"/>
      <c r="X66" s="14"/>
      <c r="Y66" s="77" t="s">
        <v>223</v>
      </c>
      <c r="Z66" s="15"/>
    </row>
    <row r="67" spans="1:26" ht="24" thickBot="1">
      <c r="A67" s="13" t="s">
        <v>221</v>
      </c>
      <c r="B67" s="76">
        <v>113</v>
      </c>
      <c r="C67" s="76">
        <v>6</v>
      </c>
      <c r="D67" s="77" t="s">
        <v>223</v>
      </c>
      <c r="E67" s="14"/>
      <c r="F67" s="14"/>
      <c r="G67" s="14"/>
      <c r="H67" s="14"/>
      <c r="I67" s="14"/>
      <c r="J67" s="77" t="s">
        <v>223</v>
      </c>
      <c r="K67" s="14"/>
      <c r="L67" s="14"/>
      <c r="M67" s="14"/>
      <c r="N67" s="14"/>
      <c r="O67" s="14"/>
      <c r="P67" s="76">
        <v>0</v>
      </c>
      <c r="Q67" s="76">
        <v>0</v>
      </c>
      <c r="R67" s="14"/>
      <c r="S67" s="14"/>
      <c r="T67" s="14"/>
      <c r="U67" s="14"/>
      <c r="V67" s="14"/>
      <c r="W67" s="14"/>
      <c r="X67" s="14"/>
      <c r="Y67" s="77" t="s">
        <v>223</v>
      </c>
      <c r="Z67" s="15"/>
    </row>
    <row r="68" spans="1:26" ht="24" thickBot="1">
      <c r="A68" s="13" t="s">
        <v>222</v>
      </c>
      <c r="B68" s="76">
        <v>73</v>
      </c>
      <c r="C68" s="76">
        <v>6</v>
      </c>
      <c r="D68" s="77" t="s">
        <v>223</v>
      </c>
      <c r="E68" s="14"/>
      <c r="F68" s="14"/>
      <c r="G68" s="14"/>
      <c r="H68" s="14"/>
      <c r="I68" s="14"/>
      <c r="J68" s="77" t="s">
        <v>223</v>
      </c>
      <c r="K68" s="14"/>
      <c r="L68" s="14"/>
      <c r="M68" s="14"/>
      <c r="N68" s="14"/>
      <c r="O68" s="14"/>
      <c r="P68" s="76">
        <v>0</v>
      </c>
      <c r="Q68" s="76">
        <v>0</v>
      </c>
      <c r="R68" s="14"/>
      <c r="S68" s="14"/>
      <c r="T68" s="14"/>
      <c r="U68" s="14"/>
      <c r="V68" s="14"/>
      <c r="W68" s="14"/>
      <c r="X68" s="14"/>
      <c r="Y68" s="77" t="s">
        <v>223</v>
      </c>
      <c r="Z68" s="15"/>
    </row>
    <row r="69" spans="1:26" ht="24" thickBot="1">
      <c r="A69" s="13" t="s">
        <v>229</v>
      </c>
      <c r="B69" s="76">
        <v>90</v>
      </c>
      <c r="C69" s="76" t="s">
        <v>270</v>
      </c>
      <c r="D69" s="77" t="s">
        <v>223</v>
      </c>
      <c r="E69" s="14"/>
      <c r="F69" s="14"/>
      <c r="G69" s="14"/>
      <c r="H69" s="14"/>
      <c r="I69" s="14"/>
      <c r="J69" s="77" t="s">
        <v>223</v>
      </c>
      <c r="K69" s="14"/>
      <c r="L69" s="14"/>
      <c r="M69" s="14"/>
      <c r="N69" s="14"/>
      <c r="O69" s="14"/>
      <c r="P69" s="76">
        <v>180</v>
      </c>
      <c r="Q69" s="76" t="s">
        <v>225</v>
      </c>
      <c r="R69" s="14"/>
      <c r="S69" s="14"/>
      <c r="T69" s="14"/>
      <c r="U69" s="14"/>
      <c r="V69" s="14"/>
      <c r="W69" s="14"/>
      <c r="X69" s="14"/>
      <c r="Y69" s="77" t="s">
        <v>223</v>
      </c>
      <c r="Z69" s="15"/>
    </row>
    <row r="70" spans="1:26" ht="24" thickBot="1">
      <c r="A70" s="13" t="s">
        <v>230</v>
      </c>
      <c r="B70" s="76">
        <v>62</v>
      </c>
      <c r="C70" s="76">
        <v>6</v>
      </c>
      <c r="D70" s="77" t="s">
        <v>223</v>
      </c>
      <c r="E70" s="14"/>
      <c r="F70" s="14"/>
      <c r="G70" s="14"/>
      <c r="H70" s="14"/>
      <c r="I70" s="14"/>
      <c r="J70" s="77" t="s">
        <v>223</v>
      </c>
      <c r="K70" s="14"/>
      <c r="L70" s="14"/>
      <c r="M70" s="14"/>
      <c r="N70" s="14"/>
      <c r="O70" s="14"/>
      <c r="P70" s="76">
        <v>0</v>
      </c>
      <c r="Q70" s="76">
        <v>0</v>
      </c>
      <c r="R70" s="14"/>
      <c r="S70" s="14"/>
      <c r="T70" s="14"/>
      <c r="U70" s="14"/>
      <c r="V70" s="14"/>
      <c r="W70" s="14"/>
      <c r="X70" s="14"/>
      <c r="Y70" s="77" t="s">
        <v>223</v>
      </c>
      <c r="Z70" s="15"/>
    </row>
    <row r="71" spans="1:26" ht="24" thickBot="1">
      <c r="A71" s="13" t="s">
        <v>231</v>
      </c>
      <c r="B71" s="76">
        <v>430</v>
      </c>
      <c r="C71" s="76" t="s">
        <v>270</v>
      </c>
      <c r="D71" s="77" t="s">
        <v>223</v>
      </c>
      <c r="E71" s="14"/>
      <c r="F71" s="14"/>
      <c r="G71" s="14"/>
      <c r="H71" s="14"/>
      <c r="I71" s="14"/>
      <c r="J71" s="77" t="s">
        <v>223</v>
      </c>
      <c r="K71" s="14"/>
      <c r="L71" s="14"/>
      <c r="M71" s="14"/>
      <c r="N71" s="14"/>
      <c r="O71" s="14"/>
      <c r="P71" s="76">
        <v>860</v>
      </c>
      <c r="Q71" s="76" t="s">
        <v>225</v>
      </c>
      <c r="R71" s="14"/>
      <c r="S71" s="14"/>
      <c r="T71" s="14"/>
      <c r="U71" s="14"/>
      <c r="V71" s="14"/>
      <c r="W71" s="14"/>
      <c r="X71" s="14"/>
      <c r="Y71" s="77" t="s">
        <v>223</v>
      </c>
      <c r="Z71" s="15"/>
    </row>
    <row r="72" spans="1:26" ht="24" thickBot="1">
      <c r="A72" s="13" t="s">
        <v>232</v>
      </c>
      <c r="B72" s="76">
        <v>315</v>
      </c>
      <c r="C72" s="76" t="s">
        <v>270</v>
      </c>
      <c r="D72" s="77" t="s">
        <v>223</v>
      </c>
      <c r="E72" s="14"/>
      <c r="F72" s="14"/>
      <c r="G72" s="14"/>
      <c r="H72" s="14"/>
      <c r="I72" s="14"/>
      <c r="J72" s="77" t="s">
        <v>223</v>
      </c>
      <c r="K72" s="14"/>
      <c r="L72" s="14"/>
      <c r="M72" s="14"/>
      <c r="N72" s="14"/>
      <c r="O72" s="14"/>
      <c r="P72" s="76">
        <v>630</v>
      </c>
      <c r="Q72" s="76" t="s">
        <v>225</v>
      </c>
      <c r="R72" s="14"/>
      <c r="S72" s="14"/>
      <c r="T72" s="14"/>
      <c r="U72" s="14"/>
      <c r="V72" s="14"/>
      <c r="W72" s="14"/>
      <c r="X72" s="14"/>
      <c r="Y72" s="77" t="s">
        <v>223</v>
      </c>
      <c r="Z72" s="15"/>
    </row>
    <row r="73" spans="1:26" ht="24" thickBot="1">
      <c r="A73" s="13" t="s">
        <v>233</v>
      </c>
      <c r="B73" s="76">
        <v>646</v>
      </c>
      <c r="C73" s="76">
        <v>7</v>
      </c>
      <c r="D73" s="77" t="s">
        <v>223</v>
      </c>
      <c r="E73" s="14"/>
      <c r="F73" s="14"/>
      <c r="G73" s="14"/>
      <c r="H73" s="14"/>
      <c r="I73" s="14"/>
      <c r="J73" s="77" t="s">
        <v>223</v>
      </c>
      <c r="K73" s="14"/>
      <c r="L73" s="14"/>
      <c r="M73" s="14"/>
      <c r="N73" s="14"/>
      <c r="O73" s="14"/>
      <c r="P73" s="76">
        <v>1292</v>
      </c>
      <c r="Q73" s="76" t="s">
        <v>225</v>
      </c>
      <c r="R73" s="14"/>
      <c r="S73" s="14"/>
      <c r="T73" s="14"/>
      <c r="U73" s="14"/>
      <c r="V73" s="14"/>
      <c r="W73" s="14"/>
      <c r="X73" s="14"/>
      <c r="Y73" s="77" t="s">
        <v>223</v>
      </c>
      <c r="Z73" s="15"/>
    </row>
    <row r="74" spans="1:26" ht="24" thickBot="1">
      <c r="A74" s="13" t="s">
        <v>234</v>
      </c>
      <c r="B74" s="76">
        <v>260</v>
      </c>
      <c r="C74" s="73" t="s">
        <v>270</v>
      </c>
      <c r="D74" s="77" t="s">
        <v>223</v>
      </c>
      <c r="E74" s="14"/>
      <c r="F74" s="14"/>
      <c r="G74" s="14"/>
      <c r="H74" s="14"/>
      <c r="I74" s="14"/>
      <c r="J74" s="77" t="s">
        <v>223</v>
      </c>
      <c r="K74" s="14"/>
      <c r="L74" s="14"/>
      <c r="M74" s="14"/>
      <c r="N74" s="14"/>
      <c r="O74" s="14"/>
      <c r="P74" s="76">
        <v>520</v>
      </c>
      <c r="Q74" s="76" t="s">
        <v>225</v>
      </c>
      <c r="R74" s="14"/>
      <c r="S74" s="14"/>
      <c r="T74" s="14"/>
      <c r="U74" s="14"/>
      <c r="V74" s="14"/>
      <c r="W74" s="14"/>
      <c r="X74" s="14"/>
      <c r="Y74" s="77" t="s">
        <v>223</v>
      </c>
      <c r="Z74" s="15"/>
    </row>
    <row r="75" spans="1:26" ht="24" thickBot="1">
      <c r="A75" s="13" t="s">
        <v>235</v>
      </c>
      <c r="B75" s="76">
        <v>349</v>
      </c>
      <c r="C75" s="73" t="s">
        <v>270</v>
      </c>
      <c r="D75" s="77" t="s">
        <v>223</v>
      </c>
      <c r="E75" s="14"/>
      <c r="F75" s="14"/>
      <c r="G75" s="14"/>
      <c r="H75" s="14"/>
      <c r="I75" s="14"/>
      <c r="J75" s="77" t="s">
        <v>223</v>
      </c>
      <c r="K75" s="14"/>
      <c r="L75" s="14"/>
      <c r="M75" s="14"/>
      <c r="N75" s="14"/>
      <c r="O75" s="14"/>
      <c r="P75" s="76">
        <v>698</v>
      </c>
      <c r="Q75" s="76" t="s">
        <v>225</v>
      </c>
      <c r="R75" s="14"/>
      <c r="S75" s="14"/>
      <c r="T75" s="14"/>
      <c r="U75" s="14"/>
      <c r="V75" s="14"/>
      <c r="W75" s="14"/>
      <c r="X75" s="14"/>
      <c r="Y75" s="77" t="s">
        <v>223</v>
      </c>
      <c r="Z75" s="15"/>
    </row>
    <row r="76" spans="1:26" ht="24" thickBot="1">
      <c r="A76" s="13" t="s">
        <v>236</v>
      </c>
      <c r="B76" s="76">
        <v>456</v>
      </c>
      <c r="C76" s="73" t="s">
        <v>270</v>
      </c>
      <c r="D76" s="77" t="s">
        <v>223</v>
      </c>
      <c r="E76" s="14"/>
      <c r="F76" s="14"/>
      <c r="G76" s="14"/>
      <c r="H76" s="14"/>
      <c r="I76" s="14"/>
      <c r="J76" s="77" t="s">
        <v>223</v>
      </c>
      <c r="K76" s="14"/>
      <c r="L76" s="14"/>
      <c r="M76" s="14"/>
      <c r="N76" s="14"/>
      <c r="O76" s="14"/>
      <c r="P76" s="76">
        <v>912</v>
      </c>
      <c r="Q76" s="76" t="s">
        <v>225</v>
      </c>
      <c r="R76" s="14"/>
      <c r="S76" s="14"/>
      <c r="T76" s="14"/>
      <c r="U76" s="14"/>
      <c r="V76" s="14"/>
      <c r="W76" s="14"/>
      <c r="X76" s="14"/>
      <c r="Y76" s="77" t="s">
        <v>223</v>
      </c>
      <c r="Z76" s="15"/>
    </row>
    <row r="77" spans="1:26" ht="24" thickBot="1">
      <c r="A77" s="14" t="s">
        <v>237</v>
      </c>
      <c r="B77" s="78">
        <v>498</v>
      </c>
      <c r="C77" s="73" t="s">
        <v>270</v>
      </c>
      <c r="D77" s="77" t="s">
        <v>223</v>
      </c>
      <c r="E77" s="14"/>
      <c r="F77" s="14"/>
      <c r="G77" s="14"/>
      <c r="H77" s="14"/>
      <c r="I77" s="14"/>
      <c r="J77" s="77" t="s">
        <v>223</v>
      </c>
      <c r="K77" s="14"/>
      <c r="L77" s="14"/>
      <c r="M77" s="14"/>
      <c r="N77" s="14"/>
      <c r="O77" s="14"/>
      <c r="P77" s="76">
        <v>996</v>
      </c>
      <c r="Q77" s="76" t="s">
        <v>225</v>
      </c>
      <c r="R77" s="14"/>
      <c r="S77" s="14"/>
      <c r="T77" s="14"/>
      <c r="U77" s="14"/>
      <c r="V77" s="14"/>
      <c r="W77" s="14"/>
      <c r="X77" s="14"/>
      <c r="Y77" s="77" t="s">
        <v>223</v>
      </c>
      <c r="Z77" s="15"/>
    </row>
    <row r="78" spans="1:26" ht="24" thickBot="1">
      <c r="A78" s="13" t="s">
        <v>238</v>
      </c>
      <c r="B78" s="76">
        <v>84</v>
      </c>
      <c r="C78" s="73" t="s">
        <v>270</v>
      </c>
      <c r="D78" s="77" t="s">
        <v>223</v>
      </c>
      <c r="E78" s="14"/>
      <c r="F78" s="14"/>
      <c r="G78" s="14"/>
      <c r="H78" s="14"/>
      <c r="I78" s="14"/>
      <c r="J78" s="77" t="s">
        <v>223</v>
      </c>
      <c r="K78" s="14"/>
      <c r="L78" s="14"/>
      <c r="M78" s="14"/>
      <c r="N78" s="14"/>
      <c r="O78" s="14"/>
      <c r="P78" s="76">
        <v>168</v>
      </c>
      <c r="Q78" s="76" t="s">
        <v>225</v>
      </c>
      <c r="R78" s="14"/>
      <c r="S78" s="14"/>
      <c r="T78" s="14"/>
      <c r="U78" s="14"/>
      <c r="V78" s="14"/>
      <c r="W78" s="14"/>
      <c r="X78" s="14"/>
      <c r="Y78" s="77" t="s">
        <v>223</v>
      </c>
      <c r="Z78" s="15"/>
    </row>
    <row r="79" spans="1:26" ht="24" thickBot="1">
      <c r="A79" s="13" t="s">
        <v>239</v>
      </c>
      <c r="B79" s="76">
        <v>84</v>
      </c>
      <c r="C79" s="73" t="s">
        <v>270</v>
      </c>
      <c r="D79" s="77" t="s">
        <v>223</v>
      </c>
      <c r="E79" s="14"/>
      <c r="F79" s="14"/>
      <c r="G79" s="14"/>
      <c r="H79" s="14"/>
      <c r="I79" s="14"/>
      <c r="J79" s="77" t="s">
        <v>223</v>
      </c>
      <c r="K79" s="14"/>
      <c r="L79" s="14"/>
      <c r="M79" s="14"/>
      <c r="N79" s="14"/>
      <c r="O79" s="14"/>
      <c r="P79" s="76">
        <v>168</v>
      </c>
      <c r="Q79" s="76" t="s">
        <v>225</v>
      </c>
      <c r="R79" s="14"/>
      <c r="S79" s="14"/>
      <c r="T79" s="14"/>
      <c r="U79" s="14"/>
      <c r="V79" s="14"/>
      <c r="W79" s="14"/>
      <c r="X79" s="14"/>
      <c r="Y79" s="77" t="s">
        <v>223</v>
      </c>
      <c r="Z79" s="15"/>
    </row>
    <row r="80" spans="1:26" ht="24" thickBot="1">
      <c r="A80" s="13" t="s">
        <v>240</v>
      </c>
      <c r="B80" s="76">
        <v>176</v>
      </c>
      <c r="C80" s="73" t="s">
        <v>270</v>
      </c>
      <c r="D80" s="77" t="s">
        <v>223</v>
      </c>
      <c r="E80" s="14"/>
      <c r="F80" s="14"/>
      <c r="G80" s="14"/>
      <c r="H80" s="14"/>
      <c r="I80" s="14"/>
      <c r="J80" s="77" t="s">
        <v>223</v>
      </c>
      <c r="K80" s="14"/>
      <c r="L80" s="14"/>
      <c r="M80" s="14"/>
      <c r="N80" s="14"/>
      <c r="O80" s="14"/>
      <c r="P80" s="76">
        <v>352</v>
      </c>
      <c r="Q80" s="76" t="s">
        <v>225</v>
      </c>
      <c r="R80" s="14"/>
      <c r="S80" s="14"/>
      <c r="T80" s="14"/>
      <c r="U80" s="14"/>
      <c r="V80" s="14"/>
      <c r="W80" s="14"/>
      <c r="X80" s="14"/>
      <c r="Y80" s="77" t="s">
        <v>223</v>
      </c>
      <c r="Z80" s="15"/>
    </row>
    <row r="81" spans="1:26" ht="24" thickBot="1">
      <c r="A81" s="13" t="s">
        <v>241</v>
      </c>
      <c r="B81" s="76">
        <v>86</v>
      </c>
      <c r="C81" s="73" t="s">
        <v>270</v>
      </c>
      <c r="D81" s="77" t="s">
        <v>223</v>
      </c>
      <c r="E81" s="14"/>
      <c r="F81" s="14"/>
      <c r="G81" s="14"/>
      <c r="H81" s="14"/>
      <c r="I81" s="14"/>
      <c r="J81" s="77" t="s">
        <v>223</v>
      </c>
      <c r="K81" s="14"/>
      <c r="L81" s="14"/>
      <c r="M81" s="14"/>
      <c r="N81" s="14"/>
      <c r="O81" s="14"/>
      <c r="P81" s="76">
        <v>0</v>
      </c>
      <c r="Q81" s="76">
        <v>0</v>
      </c>
      <c r="R81" s="14"/>
      <c r="S81" s="14"/>
      <c r="T81" s="14"/>
      <c r="U81" s="14"/>
      <c r="V81" s="14"/>
      <c r="W81" s="14"/>
      <c r="X81" s="14"/>
      <c r="Y81" s="77" t="s">
        <v>223</v>
      </c>
      <c r="Z81" s="15"/>
    </row>
    <row r="82" spans="1:26" ht="24" thickBot="1">
      <c r="A82" s="13" t="s">
        <v>242</v>
      </c>
      <c r="B82" s="76">
        <v>123</v>
      </c>
      <c r="C82" s="76">
        <v>6</v>
      </c>
      <c r="D82" s="77" t="s">
        <v>223</v>
      </c>
      <c r="E82" s="14"/>
      <c r="F82" s="14"/>
      <c r="G82" s="14"/>
      <c r="H82" s="14"/>
      <c r="I82" s="14"/>
      <c r="J82" s="77" t="s">
        <v>223</v>
      </c>
      <c r="K82" s="14"/>
      <c r="L82" s="14"/>
      <c r="M82" s="14"/>
      <c r="N82" s="14"/>
      <c r="O82" s="14"/>
      <c r="P82" s="76">
        <v>0</v>
      </c>
      <c r="Q82" s="76">
        <v>0</v>
      </c>
      <c r="R82" s="14"/>
      <c r="S82" s="14"/>
      <c r="T82" s="14"/>
      <c r="U82" s="14"/>
      <c r="V82" s="14"/>
      <c r="W82" s="14"/>
      <c r="X82" s="14"/>
      <c r="Y82" s="77" t="s">
        <v>223</v>
      </c>
      <c r="Z82" s="15"/>
    </row>
    <row r="83" spans="1:26" ht="24" thickBot="1">
      <c r="A83" s="13" t="s">
        <v>243</v>
      </c>
      <c r="B83" s="76">
        <v>147</v>
      </c>
      <c r="C83" s="76">
        <v>6</v>
      </c>
      <c r="D83" s="77" t="s">
        <v>223</v>
      </c>
      <c r="E83" s="14"/>
      <c r="F83" s="14"/>
      <c r="G83" s="14"/>
      <c r="H83" s="14"/>
      <c r="I83" s="14"/>
      <c r="J83" s="77" t="s">
        <v>223</v>
      </c>
      <c r="K83" s="14"/>
      <c r="L83" s="14"/>
      <c r="M83" s="14"/>
      <c r="N83" s="14"/>
      <c r="O83" s="14"/>
      <c r="P83" s="76">
        <v>0</v>
      </c>
      <c r="Q83" s="76">
        <v>0</v>
      </c>
      <c r="R83" s="14"/>
      <c r="S83" s="14"/>
      <c r="T83" s="14"/>
      <c r="U83" s="14"/>
      <c r="V83" s="14"/>
      <c r="W83" s="14"/>
      <c r="X83" s="14"/>
      <c r="Y83" s="77" t="s">
        <v>223</v>
      </c>
      <c r="Z83" s="15"/>
    </row>
    <row r="84" spans="1:26" ht="24" thickBot="1">
      <c r="A84" s="13" t="s">
        <v>244</v>
      </c>
      <c r="B84" s="76">
        <v>290</v>
      </c>
      <c r="C84" s="73" t="s">
        <v>270</v>
      </c>
      <c r="D84" s="77" t="s">
        <v>223</v>
      </c>
      <c r="E84" s="14"/>
      <c r="F84" s="14"/>
      <c r="G84" s="14"/>
      <c r="H84" s="14"/>
      <c r="I84" s="14"/>
      <c r="J84" s="77" t="s">
        <v>223</v>
      </c>
      <c r="K84" s="14"/>
      <c r="L84" s="14"/>
      <c r="M84" s="14"/>
      <c r="N84" s="14"/>
      <c r="O84" s="14"/>
      <c r="P84" s="76">
        <v>580</v>
      </c>
      <c r="Q84" s="76" t="s">
        <v>225</v>
      </c>
      <c r="R84" s="14"/>
      <c r="S84" s="14"/>
      <c r="T84" s="14"/>
      <c r="U84" s="14"/>
      <c r="V84" s="14"/>
      <c r="W84" s="14"/>
      <c r="X84" s="14"/>
      <c r="Y84" s="77" t="s">
        <v>223</v>
      </c>
      <c r="Z84" s="15"/>
    </row>
    <row r="85" spans="1:26" ht="24" thickBot="1">
      <c r="A85" s="13" t="s">
        <v>245</v>
      </c>
      <c r="B85" s="76">
        <v>196</v>
      </c>
      <c r="C85" s="73" t="s">
        <v>270</v>
      </c>
      <c r="D85" s="77" t="s">
        <v>223</v>
      </c>
      <c r="E85" s="14"/>
      <c r="F85" s="14"/>
      <c r="G85" s="14"/>
      <c r="H85" s="14"/>
      <c r="I85" s="14"/>
      <c r="J85" s="77" t="s">
        <v>223</v>
      </c>
      <c r="K85" s="14"/>
      <c r="L85" s="14"/>
      <c r="M85" s="14"/>
      <c r="N85" s="14"/>
      <c r="O85" s="14"/>
      <c r="P85" s="76">
        <v>392</v>
      </c>
      <c r="Q85" s="76" t="s">
        <v>225</v>
      </c>
      <c r="R85" s="14"/>
      <c r="S85" s="14"/>
      <c r="T85" s="14"/>
      <c r="U85" s="14"/>
      <c r="V85" s="14"/>
      <c r="W85" s="14"/>
      <c r="X85" s="14"/>
      <c r="Y85" s="77" t="s">
        <v>223</v>
      </c>
      <c r="Z85" s="15"/>
    </row>
    <row r="86" spans="1:26" ht="24" thickBot="1">
      <c r="A86" s="13" t="s">
        <v>246</v>
      </c>
      <c r="B86" s="76">
        <v>380</v>
      </c>
      <c r="C86" s="73" t="s">
        <v>270</v>
      </c>
      <c r="D86" s="77" t="s">
        <v>223</v>
      </c>
      <c r="E86" s="14"/>
      <c r="F86" s="14"/>
      <c r="G86" s="14"/>
      <c r="H86" s="14"/>
      <c r="I86" s="14"/>
      <c r="J86" s="77" t="s">
        <v>223</v>
      </c>
      <c r="K86" s="14"/>
      <c r="L86" s="14"/>
      <c r="M86" s="14"/>
      <c r="N86" s="14"/>
      <c r="O86" s="14"/>
      <c r="P86" s="76">
        <v>760</v>
      </c>
      <c r="Q86" s="76" t="s">
        <v>225</v>
      </c>
      <c r="R86" s="14"/>
      <c r="S86" s="14"/>
      <c r="T86" s="14"/>
      <c r="U86" s="14"/>
      <c r="V86" s="14"/>
      <c r="W86" s="14"/>
      <c r="X86" s="14"/>
      <c r="Y86" s="77" t="s">
        <v>223</v>
      </c>
      <c r="Z86" s="15"/>
    </row>
    <row r="87" spans="1:26" ht="24" thickBot="1">
      <c r="A87" s="13" t="s">
        <v>247</v>
      </c>
      <c r="B87" s="76">
        <v>191</v>
      </c>
      <c r="C87" s="73" t="s">
        <v>270</v>
      </c>
      <c r="D87" s="77" t="s">
        <v>223</v>
      </c>
      <c r="E87" s="14"/>
      <c r="F87" s="14"/>
      <c r="G87" s="14"/>
      <c r="H87" s="14"/>
      <c r="I87" s="14"/>
      <c r="J87" s="77" t="s">
        <v>223</v>
      </c>
      <c r="K87" s="14"/>
      <c r="L87" s="14"/>
      <c r="M87" s="14"/>
      <c r="N87" s="14"/>
      <c r="O87" s="14"/>
      <c r="P87" s="76">
        <v>382</v>
      </c>
      <c r="Q87" s="76" t="s">
        <v>225</v>
      </c>
      <c r="R87" s="14"/>
      <c r="S87" s="14"/>
      <c r="T87" s="14"/>
      <c r="U87" s="14"/>
      <c r="V87" s="14"/>
      <c r="W87" s="14"/>
      <c r="X87" s="14"/>
      <c r="Y87" s="77" t="s">
        <v>223</v>
      </c>
      <c r="Z87" s="15"/>
    </row>
    <row r="88" spans="1:26" ht="24" thickBot="1">
      <c r="A88" s="13" t="s">
        <v>248</v>
      </c>
      <c r="B88" s="76">
        <v>360</v>
      </c>
      <c r="C88" s="73" t="s">
        <v>270</v>
      </c>
      <c r="D88" s="77" t="s">
        <v>223</v>
      </c>
      <c r="E88" s="14"/>
      <c r="F88" s="14"/>
      <c r="G88" s="14"/>
      <c r="H88" s="14"/>
      <c r="I88" s="14"/>
      <c r="J88" s="77" t="s">
        <v>223</v>
      </c>
      <c r="K88" s="14"/>
      <c r="L88" s="14"/>
      <c r="M88" s="14"/>
      <c r="N88" s="14"/>
      <c r="O88" s="14"/>
      <c r="P88" s="76">
        <v>720</v>
      </c>
      <c r="Q88" s="76" t="s">
        <v>225</v>
      </c>
      <c r="R88" s="14"/>
      <c r="S88" s="14"/>
      <c r="T88" s="14"/>
      <c r="U88" s="14"/>
      <c r="V88" s="14"/>
      <c r="W88" s="14"/>
      <c r="X88" s="14"/>
      <c r="Y88" s="77" t="s">
        <v>223</v>
      </c>
      <c r="Z88" s="15"/>
    </row>
    <row r="89" spans="1:26" ht="24" thickBot="1">
      <c r="A89" s="13" t="s">
        <v>249</v>
      </c>
      <c r="B89" s="76">
        <v>74</v>
      </c>
      <c r="C89" s="73" t="s">
        <v>270</v>
      </c>
      <c r="D89" s="77" t="s">
        <v>223</v>
      </c>
      <c r="E89" s="14"/>
      <c r="F89" s="14"/>
      <c r="G89" s="14"/>
      <c r="H89" s="14"/>
      <c r="I89" s="14"/>
      <c r="J89" s="77" t="s">
        <v>223</v>
      </c>
      <c r="K89" s="14"/>
      <c r="L89" s="14"/>
      <c r="M89" s="14"/>
      <c r="N89" s="14"/>
      <c r="O89" s="14"/>
      <c r="P89" s="76">
        <v>148</v>
      </c>
      <c r="Q89" s="76" t="s">
        <v>225</v>
      </c>
      <c r="R89" s="14"/>
      <c r="S89" s="14"/>
      <c r="T89" s="14"/>
      <c r="U89" s="14"/>
      <c r="V89" s="14"/>
      <c r="W89" s="14"/>
      <c r="X89" s="14"/>
      <c r="Y89" s="77" t="s">
        <v>223</v>
      </c>
      <c r="Z89" s="15"/>
    </row>
    <row r="90" spans="1:26" ht="24" thickBot="1">
      <c r="A90" s="13" t="s">
        <v>250</v>
      </c>
      <c r="B90" s="76">
        <v>99</v>
      </c>
      <c r="C90" s="73" t="s">
        <v>270</v>
      </c>
      <c r="D90" s="77" t="s">
        <v>223</v>
      </c>
      <c r="E90" s="14"/>
      <c r="F90" s="14"/>
      <c r="G90" s="14"/>
      <c r="H90" s="14"/>
      <c r="I90" s="14"/>
      <c r="J90" s="77" t="s">
        <v>223</v>
      </c>
      <c r="K90" s="14"/>
      <c r="L90" s="14"/>
      <c r="M90" s="14"/>
      <c r="N90" s="14"/>
      <c r="O90" s="14"/>
      <c r="P90" s="76">
        <v>198</v>
      </c>
      <c r="Q90" s="76" t="s">
        <v>225</v>
      </c>
      <c r="R90" s="14"/>
      <c r="S90" s="14"/>
      <c r="T90" s="14"/>
      <c r="U90" s="14"/>
      <c r="V90" s="14"/>
      <c r="W90" s="14"/>
      <c r="X90" s="14"/>
      <c r="Y90" s="77" t="s">
        <v>223</v>
      </c>
      <c r="Z90" s="15"/>
    </row>
    <row r="91" spans="1:26" ht="24" thickBot="1">
      <c r="A91" s="13" t="s">
        <v>251</v>
      </c>
      <c r="B91" s="76">
        <v>70</v>
      </c>
      <c r="C91" s="73" t="s">
        <v>270</v>
      </c>
      <c r="D91" s="77" t="s">
        <v>223</v>
      </c>
      <c r="E91" s="14"/>
      <c r="F91" s="14"/>
      <c r="G91" s="14"/>
      <c r="H91" s="14"/>
      <c r="I91" s="14"/>
      <c r="J91" s="77" t="s">
        <v>223</v>
      </c>
      <c r="K91" s="14"/>
      <c r="L91" s="14"/>
      <c r="M91" s="14"/>
      <c r="N91" s="14"/>
      <c r="O91" s="14"/>
      <c r="P91" s="76">
        <v>140</v>
      </c>
      <c r="Q91" s="76" t="s">
        <v>225</v>
      </c>
      <c r="R91" s="14"/>
      <c r="S91" s="14"/>
      <c r="T91" s="14"/>
      <c r="U91" s="14"/>
      <c r="V91" s="14"/>
      <c r="W91" s="14"/>
      <c r="X91" s="14"/>
      <c r="Y91" s="77" t="s">
        <v>223</v>
      </c>
      <c r="Z91" s="15"/>
    </row>
    <row r="92" spans="1:26" ht="24" thickBot="1">
      <c r="A92" s="13" t="s">
        <v>252</v>
      </c>
      <c r="B92" s="76">
        <v>73</v>
      </c>
      <c r="C92" s="76" t="s">
        <v>270</v>
      </c>
      <c r="D92" s="77" t="s">
        <v>223</v>
      </c>
      <c r="E92" s="14"/>
      <c r="F92" s="14"/>
      <c r="G92" s="14"/>
      <c r="H92" s="14"/>
      <c r="I92" s="14"/>
      <c r="J92" s="77" t="s">
        <v>223</v>
      </c>
      <c r="K92" s="14"/>
      <c r="L92" s="14"/>
      <c r="M92" s="14"/>
      <c r="N92" s="14"/>
      <c r="O92" s="14"/>
      <c r="P92" s="76">
        <v>146</v>
      </c>
      <c r="Q92" s="76" t="s">
        <v>225</v>
      </c>
      <c r="R92" s="14"/>
      <c r="S92" s="14"/>
      <c r="T92" s="14"/>
      <c r="U92" s="14"/>
      <c r="V92" s="14"/>
      <c r="W92" s="14"/>
      <c r="X92" s="14"/>
      <c r="Y92" s="77" t="s">
        <v>223</v>
      </c>
      <c r="Z92" s="15"/>
    </row>
    <row r="93" spans="1:26" ht="24" thickBot="1">
      <c r="A93" s="13" t="s">
        <v>253</v>
      </c>
      <c r="B93" s="76">
        <v>240</v>
      </c>
      <c r="C93" s="76" t="s">
        <v>201</v>
      </c>
      <c r="D93" s="77" t="s">
        <v>223</v>
      </c>
      <c r="E93" s="14"/>
      <c r="F93" s="14"/>
      <c r="G93" s="14"/>
      <c r="H93" s="14"/>
      <c r="I93" s="14"/>
      <c r="J93" s="77" t="s">
        <v>223</v>
      </c>
      <c r="K93" s="14"/>
      <c r="L93" s="14"/>
      <c r="M93" s="14"/>
      <c r="N93" s="14"/>
      <c r="O93" s="14"/>
      <c r="P93" s="76">
        <v>480</v>
      </c>
      <c r="Q93" s="76" t="s">
        <v>225</v>
      </c>
      <c r="R93" s="14"/>
      <c r="S93" s="14"/>
      <c r="T93" s="14"/>
      <c r="U93" s="14"/>
      <c r="V93" s="14"/>
      <c r="W93" s="14"/>
      <c r="X93" s="14"/>
      <c r="Y93" s="77" t="s">
        <v>223</v>
      </c>
      <c r="Z93" s="15"/>
    </row>
    <row r="94" spans="1:26" ht="24" thickBot="1">
      <c r="A94" s="13" t="s">
        <v>254</v>
      </c>
      <c r="B94" s="76">
        <v>552</v>
      </c>
      <c r="C94" s="76">
        <v>9</v>
      </c>
      <c r="D94" s="77" t="s">
        <v>223</v>
      </c>
      <c r="E94" s="14"/>
      <c r="F94" s="14"/>
      <c r="G94" s="14"/>
      <c r="H94" s="14"/>
      <c r="I94" s="14"/>
      <c r="J94" s="77" t="s">
        <v>223</v>
      </c>
      <c r="K94" s="14"/>
      <c r="L94" s="14"/>
      <c r="M94" s="14"/>
      <c r="N94" s="14"/>
      <c r="O94" s="14"/>
      <c r="P94" s="76">
        <v>1104</v>
      </c>
      <c r="Q94" s="76" t="s">
        <v>225</v>
      </c>
      <c r="R94" s="14"/>
      <c r="S94" s="14"/>
      <c r="T94" s="14"/>
      <c r="U94" s="14"/>
      <c r="V94" s="14"/>
      <c r="W94" s="14"/>
      <c r="X94" s="14"/>
      <c r="Y94" s="77" t="s">
        <v>223</v>
      </c>
      <c r="Z94" s="15"/>
    </row>
    <row r="95" spans="1:26" ht="24" thickBot="1">
      <c r="A95" s="13" t="s">
        <v>255</v>
      </c>
      <c r="B95" s="76">
        <v>544</v>
      </c>
      <c r="C95" s="76">
        <v>7</v>
      </c>
      <c r="D95" s="77" t="s">
        <v>223</v>
      </c>
      <c r="E95" s="14"/>
      <c r="F95" s="14"/>
      <c r="G95" s="14"/>
      <c r="H95" s="14"/>
      <c r="I95" s="14"/>
      <c r="J95" s="77" t="s">
        <v>223</v>
      </c>
      <c r="K95" s="14"/>
      <c r="L95" s="14"/>
      <c r="M95" s="14"/>
      <c r="N95" s="14"/>
      <c r="O95" s="14"/>
      <c r="P95" s="76">
        <v>1088</v>
      </c>
      <c r="Q95" s="76" t="s">
        <v>225</v>
      </c>
      <c r="R95" s="14"/>
      <c r="S95" s="14"/>
      <c r="T95" s="14"/>
      <c r="U95" s="14"/>
      <c r="V95" s="14"/>
      <c r="W95" s="14"/>
      <c r="X95" s="14"/>
      <c r="Y95" s="77" t="s">
        <v>223</v>
      </c>
      <c r="Z95" s="15"/>
    </row>
    <row r="96" spans="1:26" ht="24" thickBot="1">
      <c r="A96" s="13" t="s">
        <v>256</v>
      </c>
      <c r="B96" s="76">
        <v>84</v>
      </c>
      <c r="C96" s="76" t="s">
        <v>201</v>
      </c>
      <c r="D96" s="77" t="s">
        <v>223</v>
      </c>
      <c r="E96" s="14"/>
      <c r="F96" s="14"/>
      <c r="G96" s="14"/>
      <c r="H96" s="14"/>
      <c r="I96" s="14"/>
      <c r="J96" s="77" t="s">
        <v>223</v>
      </c>
      <c r="K96" s="14"/>
      <c r="L96" s="14"/>
      <c r="M96" s="14"/>
      <c r="N96" s="14"/>
      <c r="O96" s="14"/>
      <c r="P96" s="76">
        <v>168</v>
      </c>
      <c r="Q96" s="76" t="s">
        <v>225</v>
      </c>
      <c r="R96" s="14"/>
      <c r="S96" s="14"/>
      <c r="T96" s="14"/>
      <c r="U96" s="14"/>
      <c r="V96" s="14"/>
      <c r="W96" s="14"/>
      <c r="X96" s="14"/>
      <c r="Y96" s="77" t="s">
        <v>223</v>
      </c>
      <c r="Z96" s="15"/>
    </row>
    <row r="97" spans="1:26" ht="24" thickBot="1">
      <c r="A97" s="13" t="s">
        <v>257</v>
      </c>
      <c r="B97" s="76">
        <v>170</v>
      </c>
      <c r="C97" s="76">
        <v>6</v>
      </c>
      <c r="D97" s="77" t="s">
        <v>223</v>
      </c>
      <c r="E97" s="14"/>
      <c r="F97" s="14"/>
      <c r="G97" s="14"/>
      <c r="H97" s="14"/>
      <c r="I97" s="14"/>
      <c r="J97" s="77" t="s">
        <v>223</v>
      </c>
      <c r="K97" s="14"/>
      <c r="L97" s="14"/>
      <c r="M97" s="14"/>
      <c r="N97" s="14"/>
      <c r="O97" s="14"/>
      <c r="P97" s="76">
        <v>0</v>
      </c>
      <c r="Q97" s="76">
        <v>0</v>
      </c>
      <c r="R97" s="14"/>
      <c r="S97" s="14"/>
      <c r="T97" s="14"/>
      <c r="U97" s="14"/>
      <c r="V97" s="14"/>
      <c r="W97" s="14"/>
      <c r="X97" s="14"/>
      <c r="Y97" s="77" t="s">
        <v>223</v>
      </c>
      <c r="Z97" s="15"/>
    </row>
    <row r="98" spans="1:26" ht="24" thickBot="1">
      <c r="A98" s="13" t="s">
        <v>258</v>
      </c>
      <c r="B98" s="76">
        <v>84</v>
      </c>
      <c r="C98" s="73" t="s">
        <v>270</v>
      </c>
      <c r="D98" s="77" t="s">
        <v>223</v>
      </c>
      <c r="E98" s="14"/>
      <c r="F98" s="14"/>
      <c r="G98" s="14"/>
      <c r="H98" s="14"/>
      <c r="I98" s="14"/>
      <c r="J98" s="77" t="s">
        <v>223</v>
      </c>
      <c r="K98" s="14"/>
      <c r="L98" s="14"/>
      <c r="M98" s="14"/>
      <c r="N98" s="14"/>
      <c r="O98" s="14"/>
      <c r="P98" s="76">
        <v>168</v>
      </c>
      <c r="Q98" s="76" t="s">
        <v>225</v>
      </c>
      <c r="R98" s="14"/>
      <c r="S98" s="14"/>
      <c r="T98" s="14"/>
      <c r="U98" s="14"/>
      <c r="V98" s="14"/>
      <c r="W98" s="14"/>
      <c r="X98" s="14"/>
      <c r="Y98" s="77" t="s">
        <v>223</v>
      </c>
      <c r="Z98" s="15"/>
    </row>
    <row r="99" spans="1:26" ht="24" thickBot="1">
      <c r="A99" s="13" t="s">
        <v>259</v>
      </c>
      <c r="B99" s="76">
        <v>84</v>
      </c>
      <c r="C99" s="73" t="s">
        <v>270</v>
      </c>
      <c r="D99" s="77" t="s">
        <v>223</v>
      </c>
      <c r="E99" s="14"/>
      <c r="F99" s="14"/>
      <c r="G99" s="14"/>
      <c r="H99" s="14"/>
      <c r="I99" s="14"/>
      <c r="J99" s="77" t="s">
        <v>223</v>
      </c>
      <c r="K99" s="14"/>
      <c r="L99" s="14"/>
      <c r="M99" s="14"/>
      <c r="N99" s="14"/>
      <c r="O99" s="14"/>
      <c r="P99" s="76">
        <v>168</v>
      </c>
      <c r="Q99" s="76" t="s">
        <v>225</v>
      </c>
      <c r="R99" s="14"/>
      <c r="S99" s="14"/>
      <c r="T99" s="14"/>
      <c r="U99" s="14"/>
      <c r="V99" s="14"/>
      <c r="W99" s="14"/>
      <c r="X99" s="14"/>
      <c r="Y99" s="77" t="s">
        <v>223</v>
      </c>
      <c r="Z99" s="15"/>
    </row>
    <row r="100" spans="1:26" ht="24" thickBot="1">
      <c r="A100" s="13" t="s">
        <v>260</v>
      </c>
      <c r="B100" s="76">
        <v>354</v>
      </c>
      <c r="C100" s="73" t="s">
        <v>270</v>
      </c>
      <c r="D100" s="77" t="s">
        <v>223</v>
      </c>
      <c r="E100" s="14"/>
      <c r="F100" s="14"/>
      <c r="G100" s="14"/>
      <c r="H100" s="14"/>
      <c r="I100" s="14"/>
      <c r="J100" s="77" t="s">
        <v>223</v>
      </c>
      <c r="K100" s="14"/>
      <c r="L100" s="14"/>
      <c r="M100" s="14"/>
      <c r="N100" s="14"/>
      <c r="O100" s="14"/>
      <c r="P100" s="76">
        <v>708</v>
      </c>
      <c r="Q100" s="76" t="s">
        <v>225</v>
      </c>
      <c r="R100" s="14"/>
      <c r="S100" s="14"/>
      <c r="T100" s="14"/>
      <c r="U100" s="14"/>
      <c r="V100" s="14"/>
      <c r="W100" s="14"/>
      <c r="X100" s="14"/>
      <c r="Y100" s="77" t="s">
        <v>223</v>
      </c>
      <c r="Z100" s="15"/>
    </row>
    <row r="101" spans="1:26" ht="24" thickBot="1">
      <c r="A101" s="13" t="s">
        <v>261</v>
      </c>
      <c r="B101" s="76">
        <v>73</v>
      </c>
      <c r="C101" s="73" t="s">
        <v>270</v>
      </c>
      <c r="D101" s="77" t="s">
        <v>223</v>
      </c>
      <c r="E101" s="14"/>
      <c r="F101" s="14"/>
      <c r="G101" s="14"/>
      <c r="H101" s="14"/>
      <c r="I101" s="14"/>
      <c r="J101" s="77" t="s">
        <v>223</v>
      </c>
      <c r="K101" s="14"/>
      <c r="L101" s="14"/>
      <c r="M101" s="14"/>
      <c r="N101" s="14"/>
      <c r="O101" s="14"/>
      <c r="P101" s="76">
        <v>146</v>
      </c>
      <c r="Q101" s="76" t="s">
        <v>225</v>
      </c>
      <c r="R101" s="14"/>
      <c r="S101" s="14"/>
      <c r="T101" s="14"/>
      <c r="U101" s="14"/>
      <c r="V101" s="14"/>
      <c r="W101" s="14"/>
      <c r="X101" s="14"/>
      <c r="Y101" s="77" t="s">
        <v>223</v>
      </c>
      <c r="Z101" s="15"/>
    </row>
    <row r="102" spans="1:26" ht="24" thickBot="1">
      <c r="A102" s="13" t="s">
        <v>262</v>
      </c>
      <c r="B102" s="76">
        <v>76</v>
      </c>
      <c r="C102" s="73" t="s">
        <v>270</v>
      </c>
      <c r="D102" s="77" t="s">
        <v>223</v>
      </c>
      <c r="E102" s="14"/>
      <c r="F102" s="14"/>
      <c r="G102" s="14"/>
      <c r="H102" s="14"/>
      <c r="I102" s="14"/>
      <c r="J102" s="77" t="s">
        <v>223</v>
      </c>
      <c r="K102" s="14"/>
      <c r="L102" s="14"/>
      <c r="M102" s="14"/>
      <c r="N102" s="14"/>
      <c r="O102" s="14"/>
      <c r="P102" s="76">
        <v>152</v>
      </c>
      <c r="Q102" s="76" t="s">
        <v>225</v>
      </c>
      <c r="R102" s="14"/>
      <c r="S102" s="14"/>
      <c r="T102" s="14"/>
      <c r="U102" s="14"/>
      <c r="V102" s="14"/>
      <c r="W102" s="14"/>
      <c r="X102" s="14"/>
      <c r="Y102" s="77" t="s">
        <v>223</v>
      </c>
      <c r="Z102" s="15"/>
    </row>
    <row r="103" spans="1:26" ht="24" thickBot="1">
      <c r="A103" s="13" t="s">
        <v>263</v>
      </c>
      <c r="B103" s="76">
        <v>199</v>
      </c>
      <c r="C103" s="73" t="s">
        <v>270</v>
      </c>
      <c r="D103" s="77" t="s">
        <v>223</v>
      </c>
      <c r="E103" s="14"/>
      <c r="F103" s="14"/>
      <c r="G103" s="14"/>
      <c r="H103" s="14"/>
      <c r="I103" s="14"/>
      <c r="J103" s="77" t="s">
        <v>223</v>
      </c>
      <c r="K103" s="14"/>
      <c r="L103" s="14"/>
      <c r="M103" s="14"/>
      <c r="N103" s="14"/>
      <c r="O103" s="14"/>
      <c r="P103" s="76">
        <v>398</v>
      </c>
      <c r="Q103" s="76" t="s">
        <v>225</v>
      </c>
      <c r="R103" s="14"/>
      <c r="S103" s="14"/>
      <c r="T103" s="14"/>
      <c r="U103" s="14"/>
      <c r="V103" s="14"/>
      <c r="W103" s="14"/>
      <c r="X103" s="14"/>
      <c r="Y103" s="77" t="s">
        <v>223</v>
      </c>
      <c r="Z103" s="15"/>
    </row>
    <row r="104" spans="1:26" ht="24" thickBot="1">
      <c r="A104" s="13" t="s">
        <v>264</v>
      </c>
      <c r="B104" s="76">
        <v>156</v>
      </c>
      <c r="C104" s="76">
        <v>6</v>
      </c>
      <c r="D104" s="77" t="s">
        <v>223</v>
      </c>
      <c r="E104" s="14"/>
      <c r="F104" s="14"/>
      <c r="G104" s="14"/>
      <c r="H104" s="14"/>
      <c r="I104" s="14"/>
      <c r="J104" s="77" t="s">
        <v>223</v>
      </c>
      <c r="K104" s="14"/>
      <c r="L104" s="14"/>
      <c r="M104" s="14"/>
      <c r="N104" s="14"/>
      <c r="O104" s="14"/>
      <c r="P104" s="76">
        <v>0</v>
      </c>
      <c r="Q104" s="76">
        <v>0</v>
      </c>
      <c r="R104" s="14"/>
      <c r="S104" s="14"/>
      <c r="T104" s="14"/>
      <c r="U104" s="14"/>
      <c r="V104" s="14"/>
      <c r="W104" s="14"/>
      <c r="X104" s="14"/>
      <c r="Y104" s="77" t="s">
        <v>223</v>
      </c>
      <c r="Z104" s="15"/>
    </row>
    <row r="105" spans="1:26" ht="24" thickBot="1">
      <c r="A105" s="13" t="s">
        <v>265</v>
      </c>
      <c r="B105" s="76">
        <v>129</v>
      </c>
      <c r="C105" s="76">
        <v>6</v>
      </c>
      <c r="D105" s="77" t="s">
        <v>223</v>
      </c>
      <c r="E105" s="14"/>
      <c r="F105" s="14"/>
      <c r="G105" s="14"/>
      <c r="H105" s="14"/>
      <c r="I105" s="14"/>
      <c r="J105" s="77" t="s">
        <v>223</v>
      </c>
      <c r="K105" s="14"/>
      <c r="L105" s="14"/>
      <c r="M105" s="14"/>
      <c r="N105" s="14"/>
      <c r="O105" s="14"/>
      <c r="P105" s="76">
        <v>0</v>
      </c>
      <c r="Q105" s="76">
        <v>0</v>
      </c>
      <c r="R105" s="14"/>
      <c r="S105" s="14"/>
      <c r="T105" s="14"/>
      <c r="U105" s="14"/>
      <c r="V105" s="14"/>
      <c r="W105" s="14"/>
      <c r="X105" s="14"/>
      <c r="Y105" s="77" t="s">
        <v>223</v>
      </c>
      <c r="Z105" s="15"/>
    </row>
    <row r="106" spans="1:26" ht="24" thickBot="1">
      <c r="A106" s="13" t="s">
        <v>266</v>
      </c>
      <c r="B106" s="76">
        <v>250</v>
      </c>
      <c r="C106" s="76" t="s">
        <v>270</v>
      </c>
      <c r="D106" s="77" t="s">
        <v>223</v>
      </c>
      <c r="E106" s="14"/>
      <c r="F106" s="14"/>
      <c r="G106" s="14"/>
      <c r="H106" s="14"/>
      <c r="I106" s="14"/>
      <c r="J106" s="77" t="s">
        <v>223</v>
      </c>
      <c r="K106" s="14"/>
      <c r="L106" s="14"/>
      <c r="M106" s="14"/>
      <c r="N106" s="14"/>
      <c r="O106" s="14"/>
      <c r="P106" s="76">
        <v>500</v>
      </c>
      <c r="Q106" s="76" t="s">
        <v>225</v>
      </c>
      <c r="R106" s="14"/>
      <c r="S106" s="14"/>
      <c r="T106" s="14"/>
      <c r="U106" s="14"/>
      <c r="V106" s="14"/>
      <c r="W106" s="14"/>
      <c r="X106" s="14"/>
      <c r="Y106" s="77" t="s">
        <v>223</v>
      </c>
      <c r="Z106" s="15"/>
    </row>
    <row r="107" spans="1:26" ht="24" thickBot="1">
      <c r="A107" s="13" t="s">
        <v>267</v>
      </c>
      <c r="B107" s="76">
        <v>315</v>
      </c>
      <c r="C107" s="76">
        <v>6</v>
      </c>
      <c r="D107" s="77" t="s">
        <v>223</v>
      </c>
      <c r="E107" s="14"/>
      <c r="F107" s="14"/>
      <c r="G107" s="14"/>
      <c r="H107" s="14"/>
      <c r="I107" s="14"/>
      <c r="J107" s="77" t="s">
        <v>223</v>
      </c>
      <c r="K107" s="14"/>
      <c r="L107" s="14"/>
      <c r="M107" s="14"/>
      <c r="N107" s="14"/>
      <c r="O107" s="14"/>
      <c r="P107" s="76">
        <v>0</v>
      </c>
      <c r="Q107" s="76">
        <v>0</v>
      </c>
      <c r="R107" s="14"/>
      <c r="S107" s="14"/>
      <c r="T107" s="14"/>
      <c r="U107" s="14"/>
      <c r="V107" s="14"/>
      <c r="W107" s="14"/>
      <c r="X107" s="14"/>
      <c r="Y107" s="77" t="s">
        <v>223</v>
      </c>
      <c r="Z107" s="15"/>
    </row>
    <row r="108" spans="1:26" ht="24" thickBot="1">
      <c r="A108" s="13" t="s">
        <v>268</v>
      </c>
      <c r="B108" s="76">
        <v>67</v>
      </c>
      <c r="C108" s="76" t="s">
        <v>270</v>
      </c>
      <c r="D108" s="77" t="s">
        <v>223</v>
      </c>
      <c r="E108" s="14"/>
      <c r="F108" s="14"/>
      <c r="G108" s="14"/>
      <c r="H108" s="14"/>
      <c r="I108" s="14"/>
      <c r="J108" s="77" t="s">
        <v>223</v>
      </c>
      <c r="K108" s="14"/>
      <c r="L108" s="14"/>
      <c r="M108" s="14"/>
      <c r="N108" s="14"/>
      <c r="O108" s="14"/>
      <c r="P108" s="76">
        <v>134</v>
      </c>
      <c r="Q108" s="76" t="s">
        <v>225</v>
      </c>
      <c r="R108" s="14"/>
      <c r="S108" s="14"/>
      <c r="T108" s="14"/>
      <c r="U108" s="14"/>
      <c r="V108" s="14"/>
      <c r="W108" s="14"/>
      <c r="X108" s="14"/>
      <c r="Y108" s="77" t="s">
        <v>223</v>
      </c>
      <c r="Z108" s="15"/>
    </row>
    <row r="109" spans="1:26" ht="24" thickBot="1">
      <c r="A109" s="13" t="s">
        <v>269</v>
      </c>
      <c r="B109" s="76">
        <v>83</v>
      </c>
      <c r="C109" s="76">
        <v>6</v>
      </c>
      <c r="D109" s="77" t="s">
        <v>223</v>
      </c>
      <c r="E109" s="14"/>
      <c r="F109" s="14"/>
      <c r="G109" s="14"/>
      <c r="H109" s="14"/>
      <c r="I109" s="14"/>
      <c r="J109" s="77" t="s">
        <v>223</v>
      </c>
      <c r="K109" s="14"/>
      <c r="L109" s="14"/>
      <c r="M109" s="14"/>
      <c r="N109" s="14"/>
      <c r="O109" s="14"/>
      <c r="P109" s="76">
        <v>0</v>
      </c>
      <c r="Q109" s="76">
        <v>0</v>
      </c>
      <c r="R109" s="14"/>
      <c r="S109" s="14"/>
      <c r="T109" s="14"/>
      <c r="U109" s="14"/>
      <c r="V109" s="14"/>
      <c r="W109" s="14"/>
      <c r="X109" s="14"/>
      <c r="Y109" s="77" t="s">
        <v>223</v>
      </c>
      <c r="Z109" s="15"/>
    </row>
    <row r="110" spans="1:26" ht="24" thickBot="1">
      <c r="A110" s="13" t="s">
        <v>398</v>
      </c>
      <c r="B110" s="76">
        <v>630</v>
      </c>
      <c r="C110" s="76" t="s">
        <v>270</v>
      </c>
      <c r="D110" s="77" t="s">
        <v>223</v>
      </c>
      <c r="E110" s="14"/>
      <c r="F110" s="14"/>
      <c r="G110" s="14"/>
      <c r="H110" s="14"/>
      <c r="I110" s="14"/>
      <c r="J110" s="77" t="s">
        <v>223</v>
      </c>
      <c r="K110" s="14"/>
      <c r="L110" s="14"/>
      <c r="M110" s="14"/>
      <c r="N110" s="14"/>
      <c r="O110" s="14"/>
      <c r="P110" s="76">
        <v>1260</v>
      </c>
      <c r="Q110" s="76" t="s">
        <v>225</v>
      </c>
      <c r="R110" s="14"/>
      <c r="S110" s="14"/>
      <c r="T110" s="14"/>
      <c r="U110" s="14"/>
      <c r="V110" s="14"/>
      <c r="W110" s="14"/>
      <c r="X110" s="14"/>
      <c r="Y110" s="77" t="s">
        <v>223</v>
      </c>
      <c r="Z110" s="15"/>
    </row>
    <row r="111" spans="1:26" ht="24" thickBot="1">
      <c r="A111" s="13" t="s">
        <v>399</v>
      </c>
      <c r="B111" s="76">
        <v>360</v>
      </c>
      <c r="C111" s="76" t="s">
        <v>270</v>
      </c>
      <c r="D111" s="80" t="s">
        <v>223</v>
      </c>
      <c r="E111" s="14"/>
      <c r="F111" s="14"/>
      <c r="G111" s="14"/>
      <c r="H111" s="14"/>
      <c r="I111" s="14"/>
      <c r="J111" s="80" t="s">
        <v>223</v>
      </c>
      <c r="K111" s="14"/>
      <c r="L111" s="14"/>
      <c r="M111" s="14"/>
      <c r="N111" s="14"/>
      <c r="O111" s="14"/>
      <c r="P111" s="76">
        <v>720</v>
      </c>
      <c r="Q111" s="76" t="s">
        <v>225</v>
      </c>
      <c r="R111" s="14"/>
      <c r="S111" s="14"/>
      <c r="T111" s="14"/>
      <c r="U111" s="14"/>
      <c r="V111" s="14"/>
      <c r="W111" s="14"/>
      <c r="X111" s="14"/>
      <c r="Y111" s="77" t="s">
        <v>223</v>
      </c>
      <c r="Z111" s="15"/>
    </row>
    <row r="112" spans="1:26" ht="24" thickBot="1">
      <c r="A112" s="13" t="s">
        <v>457</v>
      </c>
      <c r="B112" s="76">
        <v>55</v>
      </c>
      <c r="C112" s="76">
        <v>6</v>
      </c>
      <c r="D112" s="80" t="s">
        <v>223</v>
      </c>
      <c r="E112" s="14"/>
      <c r="F112" s="14"/>
      <c r="G112" s="14"/>
      <c r="H112" s="14"/>
      <c r="I112" s="14"/>
      <c r="J112" s="80" t="s">
        <v>223</v>
      </c>
      <c r="K112" s="14"/>
      <c r="L112" s="14"/>
      <c r="M112" s="14"/>
      <c r="N112" s="14"/>
      <c r="O112" s="14"/>
      <c r="P112" s="76">
        <v>0</v>
      </c>
      <c r="Q112" s="76">
        <v>0</v>
      </c>
      <c r="R112" s="14"/>
      <c r="S112" s="14"/>
      <c r="T112" s="14"/>
      <c r="U112" s="14"/>
      <c r="V112" s="14"/>
      <c r="W112" s="14"/>
      <c r="X112" s="14"/>
      <c r="Y112" s="80" t="s">
        <v>223</v>
      </c>
      <c r="Z112" s="15"/>
    </row>
    <row r="113" spans="1:26" ht="24" thickBot="1">
      <c r="A113" s="13" t="s">
        <v>458</v>
      </c>
      <c r="B113" s="76">
        <v>75</v>
      </c>
      <c r="C113" s="76">
        <v>6</v>
      </c>
      <c r="D113" s="80" t="s">
        <v>223</v>
      </c>
      <c r="E113" s="14"/>
      <c r="F113" s="14"/>
      <c r="G113" s="14"/>
      <c r="H113" s="14"/>
      <c r="I113" s="14"/>
      <c r="J113" s="80" t="s">
        <v>223</v>
      </c>
      <c r="K113" s="14"/>
      <c r="L113" s="14"/>
      <c r="M113" s="14"/>
      <c r="N113" s="14"/>
      <c r="O113" s="14"/>
      <c r="P113" s="76">
        <v>0</v>
      </c>
      <c r="Q113" s="76">
        <v>0</v>
      </c>
      <c r="R113" s="14"/>
      <c r="S113" s="14"/>
      <c r="T113" s="14"/>
      <c r="U113" s="14"/>
      <c r="V113" s="14"/>
      <c r="W113" s="14"/>
      <c r="X113" s="14"/>
      <c r="Y113" s="80" t="s">
        <v>223</v>
      </c>
      <c r="Z113" s="15"/>
    </row>
    <row r="114" spans="1:26" ht="24" thickBot="1">
      <c r="A114" s="13" t="s">
        <v>459</v>
      </c>
      <c r="B114" s="76">
        <v>91</v>
      </c>
      <c r="C114" s="76">
        <v>6</v>
      </c>
      <c r="D114" s="80" t="s">
        <v>223</v>
      </c>
      <c r="E114" s="14"/>
      <c r="F114" s="14"/>
      <c r="G114" s="14"/>
      <c r="H114" s="14"/>
      <c r="I114" s="14"/>
      <c r="J114" s="80" t="s">
        <v>223</v>
      </c>
      <c r="K114" s="14"/>
      <c r="L114" s="14"/>
      <c r="M114" s="14"/>
      <c r="N114" s="14"/>
      <c r="O114" s="14"/>
      <c r="P114" s="76">
        <v>0</v>
      </c>
      <c r="Q114" s="76">
        <v>0</v>
      </c>
      <c r="R114" s="14"/>
      <c r="S114" s="14"/>
      <c r="T114" s="14"/>
      <c r="U114" s="14"/>
      <c r="V114" s="14"/>
      <c r="W114" s="14"/>
      <c r="X114" s="14"/>
      <c r="Y114" s="80" t="s">
        <v>223</v>
      </c>
      <c r="Z114" s="15"/>
    </row>
    <row r="115" spans="1:26" ht="24" thickBot="1">
      <c r="A115" s="13" t="s">
        <v>460</v>
      </c>
      <c r="B115" s="76">
        <v>106</v>
      </c>
      <c r="C115" s="76">
        <v>6</v>
      </c>
      <c r="D115" s="80" t="s">
        <v>223</v>
      </c>
      <c r="E115" s="14"/>
      <c r="F115" s="14"/>
      <c r="G115" s="14"/>
      <c r="H115" s="14"/>
      <c r="I115" s="14"/>
      <c r="J115" s="80" t="s">
        <v>223</v>
      </c>
      <c r="K115" s="14"/>
      <c r="L115" s="14"/>
      <c r="M115" s="14"/>
      <c r="N115" s="14"/>
      <c r="O115" s="14"/>
      <c r="P115" s="76">
        <v>0</v>
      </c>
      <c r="Q115" s="76">
        <v>0</v>
      </c>
      <c r="R115" s="14"/>
      <c r="S115" s="14"/>
      <c r="T115" s="14"/>
      <c r="U115" s="14"/>
      <c r="V115" s="14"/>
      <c r="W115" s="14"/>
      <c r="X115" s="14"/>
      <c r="Y115" s="80" t="s">
        <v>223</v>
      </c>
      <c r="Z115" s="15"/>
    </row>
    <row r="116" spans="1:26" ht="24" thickBot="1">
      <c r="A116" s="13" t="s">
        <v>461</v>
      </c>
      <c r="B116" s="76">
        <v>116</v>
      </c>
      <c r="C116" s="76">
        <v>6</v>
      </c>
      <c r="D116" s="80" t="s">
        <v>223</v>
      </c>
      <c r="E116" s="14"/>
      <c r="F116" s="14"/>
      <c r="G116" s="14"/>
      <c r="H116" s="14"/>
      <c r="I116" s="14"/>
      <c r="J116" s="80" t="s">
        <v>223</v>
      </c>
      <c r="K116" s="14"/>
      <c r="L116" s="14"/>
      <c r="M116" s="14"/>
      <c r="N116" s="14"/>
      <c r="O116" s="14"/>
      <c r="P116" s="76">
        <v>0</v>
      </c>
      <c r="Q116" s="76">
        <v>0</v>
      </c>
      <c r="R116" s="14"/>
      <c r="S116" s="14"/>
      <c r="T116" s="14"/>
      <c r="U116" s="14"/>
      <c r="V116" s="14"/>
      <c r="W116" s="14"/>
      <c r="X116" s="14"/>
      <c r="Y116" s="80" t="s">
        <v>223</v>
      </c>
      <c r="Z116" s="15"/>
    </row>
    <row r="117" spans="1:26" ht="24" thickBot="1">
      <c r="A117" s="13" t="s">
        <v>462</v>
      </c>
      <c r="B117" s="76">
        <v>116</v>
      </c>
      <c r="C117" s="76">
        <v>6</v>
      </c>
      <c r="D117" s="80" t="s">
        <v>223</v>
      </c>
      <c r="E117" s="14"/>
      <c r="F117" s="14"/>
      <c r="G117" s="14"/>
      <c r="H117" s="14"/>
      <c r="I117" s="14"/>
      <c r="J117" s="80" t="s">
        <v>223</v>
      </c>
      <c r="K117" s="14"/>
      <c r="L117" s="14"/>
      <c r="M117" s="14"/>
      <c r="N117" s="14"/>
      <c r="O117" s="14"/>
      <c r="P117" s="76">
        <v>0</v>
      </c>
      <c r="Q117" s="76">
        <v>0</v>
      </c>
      <c r="R117" s="14"/>
      <c r="S117" s="14"/>
      <c r="T117" s="14"/>
      <c r="U117" s="14"/>
      <c r="V117" s="14"/>
      <c r="W117" s="14"/>
      <c r="X117" s="14"/>
      <c r="Y117" s="80" t="s">
        <v>223</v>
      </c>
      <c r="Z117" s="15"/>
    </row>
    <row r="118" spans="1:26" ht="24" thickBot="1">
      <c r="A118" s="13" t="s">
        <v>463</v>
      </c>
      <c r="B118" s="76">
        <v>136</v>
      </c>
      <c r="C118" s="76">
        <v>6</v>
      </c>
      <c r="D118" s="80" t="s">
        <v>223</v>
      </c>
      <c r="E118" s="14"/>
      <c r="F118" s="14"/>
      <c r="G118" s="14"/>
      <c r="H118" s="14"/>
      <c r="I118" s="14"/>
      <c r="J118" s="80" t="s">
        <v>223</v>
      </c>
      <c r="K118" s="14"/>
      <c r="L118" s="14"/>
      <c r="M118" s="14"/>
      <c r="N118" s="14"/>
      <c r="O118" s="14"/>
      <c r="P118" s="76">
        <v>272</v>
      </c>
      <c r="Q118" s="76" t="s">
        <v>225</v>
      </c>
      <c r="R118" s="14"/>
      <c r="S118" s="14"/>
      <c r="T118" s="14"/>
      <c r="U118" s="14"/>
      <c r="V118" s="14"/>
      <c r="W118" s="14"/>
      <c r="X118" s="14"/>
      <c r="Y118" s="80" t="s">
        <v>223</v>
      </c>
      <c r="Z118" s="15"/>
    </row>
    <row r="119" spans="1:26" ht="24" thickBot="1">
      <c r="A119" s="13" t="s">
        <v>465</v>
      </c>
      <c r="B119" s="76">
        <v>172</v>
      </c>
      <c r="C119" s="76">
        <v>6</v>
      </c>
      <c r="D119" s="80" t="s">
        <v>223</v>
      </c>
      <c r="E119" s="14"/>
      <c r="F119" s="14"/>
      <c r="G119" s="14"/>
      <c r="H119" s="14"/>
      <c r="I119" s="14"/>
      <c r="J119" s="80" t="s">
        <v>223</v>
      </c>
      <c r="K119" s="14"/>
      <c r="L119" s="14"/>
      <c r="M119" s="14"/>
      <c r="N119" s="14"/>
      <c r="O119" s="14"/>
      <c r="P119" s="76">
        <v>0</v>
      </c>
      <c r="Q119" s="76">
        <v>0</v>
      </c>
      <c r="R119" s="14"/>
      <c r="S119" s="14"/>
      <c r="T119" s="14"/>
      <c r="U119" s="14"/>
      <c r="V119" s="14"/>
      <c r="W119" s="14"/>
      <c r="X119" s="14"/>
      <c r="Y119" s="80" t="s">
        <v>223</v>
      </c>
      <c r="Z119" s="15"/>
    </row>
    <row r="120" spans="1:26" ht="24" thickBot="1">
      <c r="A120" s="13" t="s">
        <v>466</v>
      </c>
      <c r="B120" s="76">
        <v>188</v>
      </c>
      <c r="C120" s="76">
        <v>6</v>
      </c>
      <c r="D120" s="80" t="s">
        <v>223</v>
      </c>
      <c r="E120" s="14"/>
      <c r="F120" s="14"/>
      <c r="G120" s="14"/>
      <c r="H120" s="14"/>
      <c r="I120" s="14"/>
      <c r="J120" s="80" t="s">
        <v>223</v>
      </c>
      <c r="K120" s="14"/>
      <c r="L120" s="14"/>
      <c r="M120" s="14"/>
      <c r="N120" s="14"/>
      <c r="O120" s="14"/>
      <c r="P120" s="76">
        <v>0</v>
      </c>
      <c r="Q120" s="76">
        <v>0</v>
      </c>
      <c r="R120" s="14"/>
      <c r="S120" s="14"/>
      <c r="T120" s="14"/>
      <c r="U120" s="14"/>
      <c r="V120" s="14"/>
      <c r="W120" s="14"/>
      <c r="X120" s="14"/>
      <c r="Y120" s="80" t="s">
        <v>223</v>
      </c>
      <c r="Z120" s="15"/>
    </row>
    <row r="121" spans="1:26" ht="24" thickBot="1">
      <c r="A121" s="13" t="s">
        <v>467</v>
      </c>
      <c r="B121" s="76">
        <v>80</v>
      </c>
      <c r="C121" s="76">
        <v>6</v>
      </c>
      <c r="D121" s="80" t="s">
        <v>223</v>
      </c>
      <c r="E121" s="14"/>
      <c r="F121" s="14"/>
      <c r="G121" s="14"/>
      <c r="H121" s="14"/>
      <c r="I121" s="14"/>
      <c r="J121" s="80" t="s">
        <v>223</v>
      </c>
      <c r="K121" s="14"/>
      <c r="L121" s="14"/>
      <c r="M121" s="14"/>
      <c r="N121" s="14"/>
      <c r="O121" s="14"/>
      <c r="P121" s="76">
        <v>0</v>
      </c>
      <c r="Q121" s="76">
        <v>0</v>
      </c>
      <c r="R121" s="14"/>
      <c r="S121" s="14"/>
      <c r="T121" s="14"/>
      <c r="U121" s="14"/>
      <c r="V121" s="14"/>
      <c r="W121" s="14"/>
      <c r="X121" s="14"/>
      <c r="Y121" s="80" t="s">
        <v>223</v>
      </c>
      <c r="Z121" s="15"/>
    </row>
    <row r="122" spans="1:26" ht="24" thickBot="1">
      <c r="A122" s="13" t="s">
        <v>464</v>
      </c>
      <c r="B122" s="76">
        <v>77</v>
      </c>
      <c r="C122" s="76">
        <v>6</v>
      </c>
      <c r="D122" s="80" t="s">
        <v>223</v>
      </c>
      <c r="E122" s="14"/>
      <c r="F122" s="14"/>
      <c r="G122" s="14"/>
      <c r="H122" s="14"/>
      <c r="I122" s="14"/>
      <c r="J122" s="80" t="s">
        <v>223</v>
      </c>
      <c r="K122" s="14"/>
      <c r="L122" s="14"/>
      <c r="M122" s="14"/>
      <c r="N122" s="14"/>
      <c r="O122" s="14"/>
      <c r="P122" s="76">
        <v>0</v>
      </c>
      <c r="Q122" s="76">
        <v>0</v>
      </c>
      <c r="R122" s="14"/>
      <c r="S122" s="14"/>
      <c r="T122" s="14"/>
      <c r="U122" s="14"/>
      <c r="V122" s="14"/>
      <c r="W122" s="14"/>
      <c r="X122" s="14"/>
      <c r="Y122" s="80" t="s">
        <v>223</v>
      </c>
      <c r="Z122" s="15"/>
    </row>
    <row r="123" spans="1:26" ht="24" thickBot="1">
      <c r="A123" s="13" t="s">
        <v>468</v>
      </c>
      <c r="B123" s="76"/>
      <c r="C123" s="76"/>
      <c r="D123" s="80" t="s">
        <v>223</v>
      </c>
      <c r="E123" s="14"/>
      <c r="F123" s="14"/>
      <c r="G123" s="14"/>
      <c r="H123" s="14"/>
      <c r="I123" s="14"/>
      <c r="J123" s="80" t="s">
        <v>223</v>
      </c>
      <c r="K123" s="14"/>
      <c r="L123" s="14"/>
      <c r="M123" s="14"/>
      <c r="N123" s="14"/>
      <c r="O123" s="14"/>
      <c r="P123" s="76">
        <v>0</v>
      </c>
      <c r="Q123" s="76">
        <v>0</v>
      </c>
      <c r="R123" s="14"/>
      <c r="S123" s="14"/>
      <c r="T123" s="14"/>
      <c r="U123" s="14"/>
      <c r="V123" s="14"/>
      <c r="W123" s="14"/>
      <c r="X123" s="14"/>
      <c r="Y123" s="80" t="s">
        <v>223</v>
      </c>
      <c r="Z123" s="15"/>
    </row>
    <row r="124" spans="1:26" ht="24" thickBot="1">
      <c r="A124" s="13" t="s">
        <v>469</v>
      </c>
      <c r="B124" s="76"/>
      <c r="C124" s="76"/>
      <c r="D124" s="80" t="s">
        <v>223</v>
      </c>
      <c r="E124" s="14"/>
      <c r="F124" s="14"/>
      <c r="G124" s="14"/>
      <c r="H124" s="14"/>
      <c r="I124" s="14"/>
      <c r="J124" s="80" t="s">
        <v>223</v>
      </c>
      <c r="K124" s="14"/>
      <c r="L124" s="14"/>
      <c r="M124" s="14"/>
      <c r="N124" s="14"/>
      <c r="O124" s="14"/>
      <c r="P124" s="76">
        <v>0</v>
      </c>
      <c r="Q124" s="76">
        <v>0</v>
      </c>
      <c r="R124" s="14"/>
      <c r="S124" s="14"/>
      <c r="T124" s="14"/>
      <c r="U124" s="14"/>
      <c r="V124" s="14"/>
      <c r="W124" s="14"/>
      <c r="X124" s="14"/>
      <c r="Y124" s="80" t="s">
        <v>223</v>
      </c>
      <c r="Z124" s="15"/>
    </row>
    <row r="125" spans="1:26" ht="24" thickBot="1">
      <c r="A125" s="13" t="s">
        <v>470</v>
      </c>
      <c r="B125" s="76"/>
      <c r="C125" s="76"/>
      <c r="D125" s="80" t="s">
        <v>223</v>
      </c>
      <c r="E125" s="14"/>
      <c r="F125" s="14"/>
      <c r="G125" s="14"/>
      <c r="H125" s="14"/>
      <c r="I125" s="14"/>
      <c r="J125" s="80" t="s">
        <v>223</v>
      </c>
      <c r="K125" s="14"/>
      <c r="L125" s="14"/>
      <c r="M125" s="14"/>
      <c r="N125" s="14"/>
      <c r="O125" s="14"/>
      <c r="P125" s="76">
        <v>230</v>
      </c>
      <c r="Q125" s="76" t="s">
        <v>225</v>
      </c>
      <c r="R125" s="14"/>
      <c r="S125" s="14"/>
      <c r="T125" s="14"/>
      <c r="U125" s="14"/>
      <c r="V125" s="14"/>
      <c r="W125" s="14"/>
      <c r="X125" s="14"/>
      <c r="Y125" s="80" t="s">
        <v>223</v>
      </c>
      <c r="Z125" s="15"/>
    </row>
    <row r="126" spans="1:26" ht="24" thickBot="1">
      <c r="A126" s="13" t="s">
        <v>471</v>
      </c>
      <c r="B126" s="76"/>
      <c r="C126" s="76"/>
      <c r="D126" s="80" t="s">
        <v>223</v>
      </c>
      <c r="E126" s="14"/>
      <c r="F126" s="14"/>
      <c r="G126" s="14"/>
      <c r="H126" s="14"/>
      <c r="I126" s="14"/>
      <c r="J126" s="80" t="s">
        <v>223</v>
      </c>
      <c r="K126" s="14"/>
      <c r="L126" s="14"/>
      <c r="M126" s="14"/>
      <c r="N126" s="14"/>
      <c r="O126" s="14"/>
      <c r="P126" s="76">
        <v>0</v>
      </c>
      <c r="Q126" s="76">
        <v>0</v>
      </c>
      <c r="R126" s="14"/>
      <c r="S126" s="14"/>
      <c r="T126" s="14"/>
      <c r="U126" s="14"/>
      <c r="V126" s="14"/>
      <c r="W126" s="14"/>
      <c r="X126" s="14"/>
      <c r="Y126" s="80" t="s">
        <v>223</v>
      </c>
      <c r="Z126" s="15"/>
    </row>
    <row r="127" spans="1:26" ht="24" thickBot="1">
      <c r="A127" s="13" t="s">
        <v>472</v>
      </c>
      <c r="B127" s="76"/>
      <c r="C127" s="76"/>
      <c r="D127" s="80" t="s">
        <v>223</v>
      </c>
      <c r="E127" s="14"/>
      <c r="F127" s="14"/>
      <c r="G127" s="14"/>
      <c r="H127" s="14"/>
      <c r="I127" s="14"/>
      <c r="J127" s="80" t="s">
        <v>223</v>
      </c>
      <c r="K127" s="14"/>
      <c r="L127" s="14"/>
      <c r="M127" s="14"/>
      <c r="N127" s="14"/>
      <c r="O127" s="14"/>
      <c r="P127" s="76">
        <v>0</v>
      </c>
      <c r="Q127" s="76">
        <v>0</v>
      </c>
      <c r="R127" s="14"/>
      <c r="S127" s="14"/>
      <c r="T127" s="14"/>
      <c r="U127" s="14"/>
      <c r="V127" s="14"/>
      <c r="W127" s="14"/>
      <c r="X127" s="14"/>
      <c r="Y127" s="80" t="s">
        <v>223</v>
      </c>
      <c r="Z127" s="15"/>
    </row>
    <row r="128" spans="1:26" ht="24" thickBot="1">
      <c r="A128" s="13" t="s">
        <v>473</v>
      </c>
      <c r="B128" s="76"/>
      <c r="C128" s="76"/>
      <c r="D128" s="80" t="s">
        <v>223</v>
      </c>
      <c r="E128" s="14"/>
      <c r="F128" s="14"/>
      <c r="G128" s="14"/>
      <c r="H128" s="14"/>
      <c r="I128" s="14"/>
      <c r="J128" s="80" t="s">
        <v>223</v>
      </c>
      <c r="K128" s="14"/>
      <c r="L128" s="14"/>
      <c r="M128" s="14"/>
      <c r="N128" s="14"/>
      <c r="O128" s="14"/>
      <c r="P128" s="76">
        <v>0</v>
      </c>
      <c r="Q128" s="76">
        <v>0</v>
      </c>
      <c r="R128" s="14"/>
      <c r="S128" s="14"/>
      <c r="T128" s="14"/>
      <c r="U128" s="14"/>
      <c r="V128" s="14"/>
      <c r="W128" s="14"/>
      <c r="X128" s="14"/>
      <c r="Y128" s="80" t="s">
        <v>223</v>
      </c>
      <c r="Z128" s="15"/>
    </row>
    <row r="129" spans="1:26" ht="24" thickBot="1">
      <c r="A129" s="13" t="s">
        <v>474</v>
      </c>
      <c r="B129" s="76"/>
      <c r="C129" s="76"/>
      <c r="D129" s="80" t="s">
        <v>223</v>
      </c>
      <c r="E129" s="14"/>
      <c r="F129" s="14"/>
      <c r="G129" s="14"/>
      <c r="H129" s="14"/>
      <c r="I129" s="14"/>
      <c r="J129" s="80" t="s">
        <v>223</v>
      </c>
      <c r="K129" s="14"/>
      <c r="L129" s="14"/>
      <c r="M129" s="14"/>
      <c r="N129" s="14"/>
      <c r="O129" s="14"/>
      <c r="P129" s="76">
        <v>0</v>
      </c>
      <c r="Q129" s="76">
        <v>0</v>
      </c>
      <c r="R129" s="14"/>
      <c r="S129" s="14"/>
      <c r="T129" s="14"/>
      <c r="U129" s="14"/>
      <c r="V129" s="14"/>
      <c r="W129" s="14"/>
      <c r="X129" s="14"/>
      <c r="Y129" s="80" t="s">
        <v>223</v>
      </c>
      <c r="Z129" s="15"/>
    </row>
    <row r="130" spans="1:26" ht="24" thickBot="1">
      <c r="A130" s="13" t="s">
        <v>475</v>
      </c>
      <c r="B130" s="76"/>
      <c r="C130" s="76"/>
      <c r="D130" s="80" t="s">
        <v>223</v>
      </c>
      <c r="E130" s="14"/>
      <c r="F130" s="14"/>
      <c r="G130" s="14"/>
      <c r="H130" s="14"/>
      <c r="I130" s="14"/>
      <c r="J130" s="80" t="s">
        <v>223</v>
      </c>
      <c r="K130" s="14"/>
      <c r="L130" s="14"/>
      <c r="M130" s="14"/>
      <c r="N130" s="14"/>
      <c r="O130" s="14"/>
      <c r="P130" s="76">
        <v>0</v>
      </c>
      <c r="Q130" s="76">
        <v>0</v>
      </c>
      <c r="R130" s="14"/>
      <c r="S130" s="14"/>
      <c r="T130" s="14"/>
      <c r="U130" s="14"/>
      <c r="V130" s="14"/>
      <c r="W130" s="14"/>
      <c r="X130" s="14"/>
      <c r="Y130" s="80" t="s">
        <v>223</v>
      </c>
      <c r="Z130" s="15"/>
    </row>
    <row r="131" spans="1:26" ht="24" thickBot="1">
      <c r="A131" s="13" t="s">
        <v>476</v>
      </c>
      <c r="B131" s="76"/>
      <c r="C131" s="76"/>
      <c r="D131" s="80" t="s">
        <v>223</v>
      </c>
      <c r="E131" s="14"/>
      <c r="F131" s="14"/>
      <c r="G131" s="14"/>
      <c r="H131" s="14"/>
      <c r="I131" s="14"/>
      <c r="J131" s="80" t="s">
        <v>223</v>
      </c>
      <c r="K131" s="14"/>
      <c r="L131" s="14"/>
      <c r="M131" s="14"/>
      <c r="N131" s="14"/>
      <c r="O131" s="14"/>
      <c r="P131" s="76">
        <v>0</v>
      </c>
      <c r="Q131" s="76">
        <v>0</v>
      </c>
      <c r="R131" s="14"/>
      <c r="S131" s="14"/>
      <c r="T131" s="14"/>
      <c r="U131" s="14"/>
      <c r="V131" s="14"/>
      <c r="W131" s="14"/>
      <c r="X131" s="14"/>
      <c r="Y131" s="80" t="s">
        <v>223</v>
      </c>
      <c r="Z131" s="15"/>
    </row>
    <row r="132" spans="1:26" ht="24" thickBot="1">
      <c r="A132" s="13" t="s">
        <v>477</v>
      </c>
      <c r="B132" s="76"/>
      <c r="C132" s="76"/>
      <c r="D132" s="80" t="s">
        <v>223</v>
      </c>
      <c r="E132" s="14"/>
      <c r="F132" s="14"/>
      <c r="G132" s="14"/>
      <c r="H132" s="14"/>
      <c r="I132" s="14"/>
      <c r="J132" s="80" t="s">
        <v>223</v>
      </c>
      <c r="K132" s="14"/>
      <c r="L132" s="14"/>
      <c r="M132" s="14"/>
      <c r="N132" s="14"/>
      <c r="O132" s="14"/>
      <c r="P132" s="76">
        <v>0</v>
      </c>
      <c r="Q132" s="76">
        <v>0</v>
      </c>
      <c r="R132" s="14"/>
      <c r="S132" s="14"/>
      <c r="T132" s="14"/>
      <c r="U132" s="14"/>
      <c r="V132" s="14"/>
      <c r="W132" s="14"/>
      <c r="X132" s="14"/>
      <c r="Y132" s="80" t="s">
        <v>223</v>
      </c>
      <c r="Z132" s="15"/>
    </row>
    <row r="133" spans="1:26" ht="24" thickBot="1">
      <c r="A133" s="13" t="s">
        <v>478</v>
      </c>
      <c r="B133" s="76"/>
      <c r="C133" s="76"/>
      <c r="D133" s="80" t="s">
        <v>223</v>
      </c>
      <c r="E133" s="14"/>
      <c r="F133" s="14"/>
      <c r="G133" s="14"/>
      <c r="H133" s="14"/>
      <c r="I133" s="14"/>
      <c r="J133" s="80" t="s">
        <v>223</v>
      </c>
      <c r="K133" s="14"/>
      <c r="L133" s="14"/>
      <c r="M133" s="14"/>
      <c r="N133" s="14"/>
      <c r="O133" s="14"/>
      <c r="P133" s="76">
        <v>370</v>
      </c>
      <c r="Q133" s="76" t="s">
        <v>225</v>
      </c>
      <c r="R133" s="14"/>
      <c r="S133" s="14"/>
      <c r="T133" s="14"/>
      <c r="U133" s="14"/>
      <c r="V133" s="14"/>
      <c r="W133" s="14"/>
      <c r="X133" s="14"/>
      <c r="Y133" s="80" t="s">
        <v>223</v>
      </c>
      <c r="Z133" s="15"/>
    </row>
    <row r="134" spans="1:26" ht="24" thickBot="1">
      <c r="A134" s="13" t="s">
        <v>480</v>
      </c>
      <c r="B134" s="76"/>
      <c r="C134" s="76"/>
      <c r="D134" s="80" t="s">
        <v>223</v>
      </c>
      <c r="E134" s="14"/>
      <c r="F134" s="14"/>
      <c r="G134" s="14"/>
      <c r="H134" s="14"/>
      <c r="I134" s="14"/>
      <c r="J134" s="80" t="s">
        <v>223</v>
      </c>
      <c r="K134" s="14"/>
      <c r="L134" s="14"/>
      <c r="M134" s="14"/>
      <c r="N134" s="14"/>
      <c r="O134" s="14"/>
      <c r="P134" s="76">
        <v>0</v>
      </c>
      <c r="Q134" s="76">
        <v>0</v>
      </c>
      <c r="R134" s="14"/>
      <c r="S134" s="14"/>
      <c r="T134" s="14"/>
      <c r="U134" s="14"/>
      <c r="V134" s="14"/>
      <c r="W134" s="14"/>
      <c r="X134" s="14"/>
      <c r="Y134" s="80" t="s">
        <v>223</v>
      </c>
      <c r="Z134" s="15"/>
    </row>
    <row r="135" spans="1:26" ht="24" thickBot="1">
      <c r="A135" s="13" t="s">
        <v>479</v>
      </c>
      <c r="B135" s="76"/>
      <c r="C135" s="76"/>
      <c r="D135" s="80" t="s">
        <v>223</v>
      </c>
      <c r="E135" s="14"/>
      <c r="F135" s="14"/>
      <c r="G135" s="14"/>
      <c r="H135" s="14"/>
      <c r="I135" s="14"/>
      <c r="J135" s="80" t="s">
        <v>223</v>
      </c>
      <c r="K135" s="14"/>
      <c r="L135" s="14"/>
      <c r="M135" s="14"/>
      <c r="N135" s="14"/>
      <c r="O135" s="14"/>
      <c r="P135" s="76">
        <v>0</v>
      </c>
      <c r="Q135" s="76">
        <v>0</v>
      </c>
      <c r="R135" s="14"/>
      <c r="S135" s="14"/>
      <c r="T135" s="14"/>
      <c r="U135" s="14"/>
      <c r="V135" s="14"/>
      <c r="W135" s="14"/>
      <c r="X135" s="14"/>
      <c r="Y135" s="80" t="s">
        <v>223</v>
      </c>
      <c r="Z135" s="15"/>
    </row>
    <row r="136" spans="1:26" ht="24" thickBot="1">
      <c r="A136" s="13" t="s">
        <v>481</v>
      </c>
      <c r="B136" s="76"/>
      <c r="C136" s="76"/>
      <c r="D136" s="80" t="s">
        <v>223</v>
      </c>
      <c r="E136" s="14"/>
      <c r="F136" s="14"/>
      <c r="G136" s="14"/>
      <c r="H136" s="14"/>
      <c r="I136" s="14"/>
      <c r="J136" s="80" t="s">
        <v>223</v>
      </c>
      <c r="K136" s="14"/>
      <c r="L136" s="14"/>
      <c r="M136" s="14"/>
      <c r="N136" s="14"/>
      <c r="O136" s="14"/>
      <c r="P136" s="76">
        <v>292</v>
      </c>
      <c r="Q136" s="76" t="s">
        <v>225</v>
      </c>
      <c r="R136" s="14"/>
      <c r="S136" s="14"/>
      <c r="T136" s="14"/>
      <c r="U136" s="14"/>
      <c r="V136" s="14"/>
      <c r="W136" s="14"/>
      <c r="X136" s="14"/>
      <c r="Y136" s="80" t="s">
        <v>223</v>
      </c>
      <c r="Z136" s="15"/>
    </row>
    <row r="137" spans="1:26" ht="24" thickBot="1">
      <c r="A137" s="13" t="s">
        <v>482</v>
      </c>
      <c r="B137" s="76"/>
      <c r="C137" s="76"/>
      <c r="D137" s="80" t="s">
        <v>223</v>
      </c>
      <c r="E137" s="14"/>
      <c r="F137" s="14"/>
      <c r="G137" s="14"/>
      <c r="H137" s="14"/>
      <c r="I137" s="14"/>
      <c r="J137" s="80" t="s">
        <v>223</v>
      </c>
      <c r="K137" s="14"/>
      <c r="L137" s="14"/>
      <c r="M137" s="14"/>
      <c r="N137" s="14"/>
      <c r="O137" s="14"/>
      <c r="P137" s="76">
        <v>0</v>
      </c>
      <c r="Q137" s="76">
        <v>0</v>
      </c>
      <c r="R137" s="14"/>
      <c r="S137" s="14"/>
      <c r="T137" s="14"/>
      <c r="U137" s="14"/>
      <c r="V137" s="14"/>
      <c r="W137" s="14"/>
      <c r="X137" s="14"/>
      <c r="Y137" s="80" t="s">
        <v>223</v>
      </c>
      <c r="Z137" s="15"/>
    </row>
    <row r="138" spans="1:26" ht="24" thickBot="1">
      <c r="A138" s="90" t="s">
        <v>483</v>
      </c>
      <c r="B138" s="93"/>
      <c r="C138" s="76"/>
      <c r="D138" s="80"/>
      <c r="E138" s="14"/>
      <c r="F138" s="14"/>
      <c r="G138" s="14"/>
      <c r="H138" s="14"/>
      <c r="I138" s="14"/>
      <c r="J138" s="80"/>
      <c r="K138" s="14"/>
      <c r="L138" s="14"/>
      <c r="M138" s="14"/>
      <c r="N138" s="14"/>
      <c r="O138" s="14"/>
      <c r="P138" s="76"/>
      <c r="Q138" s="76"/>
      <c r="R138" s="14"/>
      <c r="S138" s="14"/>
      <c r="T138" s="14"/>
      <c r="U138" s="14"/>
      <c r="V138" s="14"/>
      <c r="W138" s="14"/>
      <c r="X138" s="14"/>
      <c r="Y138" s="80"/>
      <c r="Z138" s="15"/>
    </row>
    <row r="139" spans="1:26" ht="24" thickBot="1">
      <c r="A139" s="90" t="s">
        <v>521</v>
      </c>
      <c r="B139" s="93">
        <v>33</v>
      </c>
      <c r="C139" s="76">
        <v>4</v>
      </c>
      <c r="D139" s="80"/>
      <c r="E139" s="76" t="s">
        <v>223</v>
      </c>
      <c r="F139" s="14"/>
      <c r="G139" s="14"/>
      <c r="H139" s="14"/>
      <c r="I139" s="14"/>
      <c r="J139" s="80"/>
      <c r="K139" s="14"/>
      <c r="L139" s="14"/>
      <c r="M139" s="14"/>
      <c r="N139" s="14"/>
      <c r="O139" s="14"/>
      <c r="P139" s="76">
        <v>0</v>
      </c>
      <c r="Q139" s="76">
        <v>0</v>
      </c>
      <c r="R139" s="14"/>
      <c r="S139" s="14"/>
      <c r="T139" s="14"/>
      <c r="U139" s="14"/>
      <c r="V139" s="14"/>
      <c r="W139" s="14"/>
      <c r="X139" s="14"/>
      <c r="Y139" s="80"/>
      <c r="Z139" s="15"/>
    </row>
    <row r="140" spans="1:26" ht="24" thickBot="1">
      <c r="A140" s="90" t="s">
        <v>522</v>
      </c>
      <c r="B140" s="93">
        <v>30</v>
      </c>
      <c r="C140" s="76">
        <v>4</v>
      </c>
      <c r="D140" s="80"/>
      <c r="E140" s="76" t="s">
        <v>223</v>
      </c>
      <c r="F140" s="14"/>
      <c r="G140" s="14"/>
      <c r="H140" s="14"/>
      <c r="I140" s="14"/>
      <c r="J140" s="80"/>
      <c r="K140" s="14"/>
      <c r="L140" s="14"/>
      <c r="M140" s="14"/>
      <c r="N140" s="14"/>
      <c r="O140" s="14"/>
      <c r="P140" s="76">
        <v>0</v>
      </c>
      <c r="Q140" s="76">
        <v>0</v>
      </c>
      <c r="R140" s="14"/>
      <c r="S140" s="14"/>
      <c r="T140" s="14"/>
      <c r="U140" s="14"/>
      <c r="V140" s="14"/>
      <c r="W140" s="14"/>
      <c r="X140" s="14"/>
      <c r="Y140" s="80"/>
      <c r="Z140" s="15"/>
    </row>
    <row r="141" spans="1:26" ht="24" thickBot="1">
      <c r="A141" s="90" t="s">
        <v>523</v>
      </c>
      <c r="B141" s="93">
        <v>44</v>
      </c>
      <c r="C141" s="76">
        <v>8</v>
      </c>
      <c r="D141" s="80" t="s">
        <v>223</v>
      </c>
      <c r="E141" s="14"/>
      <c r="F141" s="14"/>
      <c r="G141" s="14"/>
      <c r="H141" s="14"/>
      <c r="I141" s="14"/>
      <c r="J141" s="80"/>
      <c r="K141" s="14"/>
      <c r="L141" s="14"/>
      <c r="M141" s="14"/>
      <c r="N141" s="14"/>
      <c r="O141" s="14"/>
      <c r="P141" s="76">
        <v>88</v>
      </c>
      <c r="Q141" s="76" t="s">
        <v>225</v>
      </c>
      <c r="R141" s="14"/>
      <c r="S141" s="14"/>
      <c r="T141" s="14"/>
      <c r="U141" s="14"/>
      <c r="V141" s="14"/>
      <c r="W141" s="14"/>
      <c r="X141" s="14"/>
      <c r="Y141" s="80" t="s">
        <v>223</v>
      </c>
      <c r="Z141" s="15"/>
    </row>
    <row r="142" spans="1:26" ht="24" thickBot="1">
      <c r="A142" s="90" t="s">
        <v>524</v>
      </c>
      <c r="B142" s="93">
        <v>82</v>
      </c>
      <c r="C142" s="76">
        <v>4</v>
      </c>
      <c r="D142" s="80"/>
      <c r="E142" s="76" t="s">
        <v>223</v>
      </c>
      <c r="F142" s="14"/>
      <c r="G142" s="14"/>
      <c r="H142" s="14"/>
      <c r="I142" s="14"/>
      <c r="J142" s="80"/>
      <c r="K142" s="14"/>
      <c r="L142" s="14"/>
      <c r="M142" s="14"/>
      <c r="N142" s="14"/>
      <c r="O142" s="14"/>
      <c r="P142" s="76">
        <v>0</v>
      </c>
      <c r="Q142" s="76">
        <v>0</v>
      </c>
      <c r="R142" s="14"/>
      <c r="S142" s="14"/>
      <c r="T142" s="14"/>
      <c r="U142" s="14"/>
      <c r="V142" s="14"/>
      <c r="W142" s="14"/>
      <c r="X142" s="14"/>
      <c r="Y142" s="80"/>
      <c r="Z142" s="15"/>
    </row>
    <row r="143" spans="1:26" ht="24" thickBot="1">
      <c r="A143" s="90" t="s">
        <v>525</v>
      </c>
      <c r="B143" s="93">
        <v>86</v>
      </c>
      <c r="C143" s="76">
        <v>8</v>
      </c>
      <c r="D143" s="80" t="s">
        <v>223</v>
      </c>
      <c r="E143" s="14"/>
      <c r="F143" s="14"/>
      <c r="G143" s="14"/>
      <c r="H143" s="14"/>
      <c r="I143" s="14"/>
      <c r="J143" s="80"/>
      <c r="K143" s="14"/>
      <c r="L143" s="14"/>
      <c r="M143" s="14"/>
      <c r="N143" s="14"/>
      <c r="O143" s="14"/>
      <c r="P143" s="76">
        <v>172</v>
      </c>
      <c r="Q143" s="76" t="s">
        <v>225</v>
      </c>
      <c r="R143" s="14"/>
      <c r="S143" s="14"/>
      <c r="T143" s="14"/>
      <c r="U143" s="14"/>
      <c r="V143" s="14"/>
      <c r="W143" s="14"/>
      <c r="X143" s="14"/>
      <c r="Y143" s="80"/>
      <c r="Z143" s="15"/>
    </row>
    <row r="144" spans="1:26" ht="24" thickBot="1">
      <c r="A144" s="90" t="s">
        <v>526</v>
      </c>
      <c r="B144" s="93">
        <v>97</v>
      </c>
      <c r="C144" s="76">
        <v>4</v>
      </c>
      <c r="D144" s="80"/>
      <c r="E144" s="76" t="s">
        <v>223</v>
      </c>
      <c r="F144" s="14"/>
      <c r="G144" s="14"/>
      <c r="H144" s="14"/>
      <c r="I144" s="14"/>
      <c r="J144" s="80"/>
      <c r="K144" s="14"/>
      <c r="L144" s="14"/>
      <c r="M144" s="14"/>
      <c r="N144" s="14"/>
      <c r="O144" s="14"/>
      <c r="P144" s="76">
        <v>0</v>
      </c>
      <c r="Q144" s="76">
        <v>0</v>
      </c>
      <c r="R144" s="14"/>
      <c r="S144" s="14"/>
      <c r="T144" s="14"/>
      <c r="U144" s="14"/>
      <c r="V144" s="14"/>
      <c r="W144" s="14"/>
      <c r="X144" s="14"/>
      <c r="Y144" s="80"/>
      <c r="Z144" s="15"/>
    </row>
    <row r="145" spans="1:26" ht="24" thickBot="1">
      <c r="A145" s="90" t="s">
        <v>335</v>
      </c>
      <c r="B145" s="93">
        <v>56</v>
      </c>
      <c r="C145" s="76">
        <v>4</v>
      </c>
      <c r="D145" s="80"/>
      <c r="E145" s="76" t="s">
        <v>223</v>
      </c>
      <c r="F145" s="14"/>
      <c r="G145" s="14"/>
      <c r="H145" s="14"/>
      <c r="I145" s="14"/>
      <c r="J145" s="80"/>
      <c r="K145" s="14"/>
      <c r="L145" s="14"/>
      <c r="M145" s="14"/>
      <c r="N145" s="14"/>
      <c r="O145" s="14"/>
      <c r="P145" s="76">
        <v>0</v>
      </c>
      <c r="Q145" s="76">
        <v>0</v>
      </c>
      <c r="R145" s="14"/>
      <c r="S145" s="14"/>
      <c r="T145" s="14"/>
      <c r="U145" s="14"/>
      <c r="V145" s="14"/>
      <c r="W145" s="14"/>
      <c r="X145" s="14"/>
      <c r="Y145" s="80"/>
      <c r="Z145" s="15"/>
    </row>
    <row r="146" spans="1:26" ht="24" thickBot="1">
      <c r="A146" s="90" t="s">
        <v>527</v>
      </c>
      <c r="B146" s="93">
        <v>80</v>
      </c>
      <c r="C146" s="76">
        <v>4</v>
      </c>
      <c r="D146" s="80"/>
      <c r="E146" s="76" t="s">
        <v>223</v>
      </c>
      <c r="F146" s="14"/>
      <c r="G146" s="14"/>
      <c r="H146" s="14"/>
      <c r="I146" s="14"/>
      <c r="J146" s="80"/>
      <c r="K146" s="14"/>
      <c r="L146" s="14"/>
      <c r="M146" s="14"/>
      <c r="N146" s="14"/>
      <c r="O146" s="14"/>
      <c r="P146" s="76">
        <v>0</v>
      </c>
      <c r="Q146" s="76">
        <v>0</v>
      </c>
      <c r="R146" s="14"/>
      <c r="S146" s="14"/>
      <c r="T146" s="14"/>
      <c r="U146" s="14"/>
      <c r="V146" s="14"/>
      <c r="W146" s="14"/>
      <c r="X146" s="14"/>
      <c r="Y146" s="80"/>
      <c r="Z146" s="15"/>
    </row>
    <row r="147" spans="1:26" ht="24" thickBot="1">
      <c r="A147" s="90" t="s">
        <v>528</v>
      </c>
      <c r="B147" s="93">
        <v>120</v>
      </c>
      <c r="C147" s="76">
        <v>4</v>
      </c>
      <c r="D147" s="80"/>
      <c r="E147" s="76" t="s">
        <v>223</v>
      </c>
      <c r="F147" s="14"/>
      <c r="G147" s="14"/>
      <c r="H147" s="14"/>
      <c r="I147" s="14"/>
      <c r="J147" s="80"/>
      <c r="K147" s="14"/>
      <c r="L147" s="14"/>
      <c r="M147" s="14"/>
      <c r="N147" s="14"/>
      <c r="O147" s="14"/>
      <c r="P147" s="76">
        <v>0</v>
      </c>
      <c r="Q147" s="76">
        <v>0</v>
      </c>
      <c r="R147" s="14"/>
      <c r="S147" s="14"/>
      <c r="T147" s="14"/>
      <c r="U147" s="14"/>
      <c r="V147" s="14"/>
      <c r="W147" s="14"/>
      <c r="X147" s="14"/>
      <c r="Y147" s="80"/>
      <c r="Z147" s="15"/>
    </row>
    <row r="148" spans="1:26" ht="24" thickBot="1">
      <c r="A148" s="90" t="s">
        <v>529</v>
      </c>
      <c r="B148" s="93">
        <v>60</v>
      </c>
      <c r="C148" s="76">
        <v>8</v>
      </c>
      <c r="D148" s="80" t="s">
        <v>223</v>
      </c>
      <c r="E148" s="14"/>
      <c r="F148" s="14"/>
      <c r="G148" s="14"/>
      <c r="H148" s="14"/>
      <c r="I148" s="14"/>
      <c r="J148" s="80"/>
      <c r="K148" s="14"/>
      <c r="L148" s="14"/>
      <c r="M148" s="14"/>
      <c r="N148" s="14"/>
      <c r="O148" s="14"/>
      <c r="P148" s="76">
        <v>120</v>
      </c>
      <c r="Q148" s="76" t="s">
        <v>225</v>
      </c>
      <c r="R148" s="14"/>
      <c r="S148" s="14"/>
      <c r="T148" s="14"/>
      <c r="U148" s="14"/>
      <c r="V148" s="14"/>
      <c r="W148" s="14"/>
      <c r="X148" s="14"/>
      <c r="Y148" s="80"/>
      <c r="Z148" s="15"/>
    </row>
    <row r="149" spans="1:26" ht="24" thickBot="1">
      <c r="A149" s="90" t="s">
        <v>530</v>
      </c>
      <c r="B149" s="93">
        <v>35</v>
      </c>
      <c r="C149" s="76">
        <v>8</v>
      </c>
      <c r="D149" s="80" t="s">
        <v>223</v>
      </c>
      <c r="E149" s="14"/>
      <c r="F149" s="14"/>
      <c r="G149" s="14"/>
      <c r="H149" s="14"/>
      <c r="I149" s="14"/>
      <c r="J149" s="80"/>
      <c r="K149" s="14"/>
      <c r="L149" s="14"/>
      <c r="M149" s="14"/>
      <c r="N149" s="14"/>
      <c r="O149" s="14"/>
      <c r="P149" s="76">
        <v>70</v>
      </c>
      <c r="Q149" s="76" t="s">
        <v>225</v>
      </c>
      <c r="R149" s="14"/>
      <c r="S149" s="14"/>
      <c r="T149" s="14"/>
      <c r="U149" s="14"/>
      <c r="V149" s="14"/>
      <c r="W149" s="14"/>
      <c r="X149" s="14"/>
      <c r="Y149" s="80"/>
      <c r="Z149" s="15"/>
    </row>
    <row r="150" spans="1:26" ht="24" thickBot="1">
      <c r="A150" s="90" t="s">
        <v>531</v>
      </c>
      <c r="B150" s="93">
        <v>53</v>
      </c>
      <c r="C150" s="76">
        <v>4</v>
      </c>
      <c r="D150" s="80"/>
      <c r="E150" s="76" t="s">
        <v>223</v>
      </c>
      <c r="F150" s="14"/>
      <c r="G150" s="14"/>
      <c r="H150" s="14"/>
      <c r="I150" s="14"/>
      <c r="J150" s="80"/>
      <c r="K150" s="14"/>
      <c r="L150" s="14"/>
      <c r="M150" s="14"/>
      <c r="N150" s="14"/>
      <c r="O150" s="14"/>
      <c r="P150" s="76">
        <v>0</v>
      </c>
      <c r="Q150" s="76">
        <v>0</v>
      </c>
      <c r="R150" s="14"/>
      <c r="S150" s="14"/>
      <c r="T150" s="14"/>
      <c r="U150" s="14"/>
      <c r="V150" s="14"/>
      <c r="W150" s="14"/>
      <c r="X150" s="14"/>
      <c r="Y150" s="80"/>
      <c r="Z150" s="15"/>
    </row>
    <row r="151" spans="1:26" ht="24" thickBot="1">
      <c r="A151" s="90" t="s">
        <v>532</v>
      </c>
      <c r="B151" s="93">
        <v>104</v>
      </c>
      <c r="C151" s="76">
        <v>8</v>
      </c>
      <c r="D151" s="80" t="s">
        <v>223</v>
      </c>
      <c r="E151" s="14"/>
      <c r="F151" s="14"/>
      <c r="G151" s="14"/>
      <c r="H151" s="14"/>
      <c r="I151" s="14"/>
      <c r="J151" s="80"/>
      <c r="K151" s="14"/>
      <c r="L151" s="14"/>
      <c r="M151" s="14"/>
      <c r="N151" s="14"/>
      <c r="O151" s="14"/>
      <c r="P151" s="76">
        <v>208</v>
      </c>
      <c r="Q151" s="76" t="s">
        <v>225</v>
      </c>
      <c r="R151" s="14"/>
      <c r="S151" s="14"/>
      <c r="T151" s="14"/>
      <c r="U151" s="14"/>
      <c r="V151" s="14"/>
      <c r="W151" s="14"/>
      <c r="X151" s="14"/>
      <c r="Y151" s="80"/>
      <c r="Z151" s="15"/>
    </row>
    <row r="152" spans="1:26" ht="24" thickBot="1">
      <c r="A152" s="90" t="s">
        <v>533</v>
      </c>
      <c r="B152" s="93">
        <v>40</v>
      </c>
      <c r="C152" s="76">
        <v>8</v>
      </c>
      <c r="D152" s="80" t="s">
        <v>223</v>
      </c>
      <c r="E152" s="76"/>
      <c r="F152" s="14"/>
      <c r="G152" s="14"/>
      <c r="H152" s="14"/>
      <c r="I152" s="14"/>
      <c r="J152" s="80"/>
      <c r="K152" s="14"/>
      <c r="L152" s="14"/>
      <c r="M152" s="14"/>
      <c r="N152" s="14"/>
      <c r="O152" s="14"/>
      <c r="P152" s="76">
        <v>80</v>
      </c>
      <c r="Q152" s="76" t="s">
        <v>225</v>
      </c>
      <c r="R152" s="14"/>
      <c r="S152" s="14"/>
      <c r="T152" s="14"/>
      <c r="U152" s="14"/>
      <c r="V152" s="14"/>
      <c r="W152" s="14"/>
      <c r="X152" s="14"/>
      <c r="Y152" s="80"/>
      <c r="Z152" s="15"/>
    </row>
    <row r="153" spans="1:26" ht="24" thickBot="1">
      <c r="A153" s="90" t="s">
        <v>534</v>
      </c>
      <c r="B153" s="93">
        <v>25</v>
      </c>
      <c r="C153" s="76">
        <v>4</v>
      </c>
      <c r="D153" s="80"/>
      <c r="E153" s="76" t="s">
        <v>223</v>
      </c>
      <c r="F153" s="14"/>
      <c r="G153" s="14"/>
      <c r="H153" s="14"/>
      <c r="I153" s="14"/>
      <c r="J153" s="80"/>
      <c r="K153" s="14"/>
      <c r="L153" s="14"/>
      <c r="M153" s="14"/>
      <c r="N153" s="14"/>
      <c r="O153" s="14"/>
      <c r="P153" s="76">
        <v>0</v>
      </c>
      <c r="Q153" s="76">
        <v>0</v>
      </c>
      <c r="R153" s="14"/>
      <c r="S153" s="14"/>
      <c r="T153" s="14"/>
      <c r="U153" s="14"/>
      <c r="V153" s="14"/>
      <c r="W153" s="14"/>
      <c r="X153" s="14"/>
      <c r="Y153" s="80"/>
      <c r="Z153" s="15"/>
    </row>
    <row r="154" spans="1:26" ht="24" thickBot="1">
      <c r="A154" s="90" t="s">
        <v>535</v>
      </c>
      <c r="B154" s="93">
        <v>30</v>
      </c>
      <c r="C154" s="76">
        <v>8</v>
      </c>
      <c r="D154" s="80" t="s">
        <v>223</v>
      </c>
      <c r="E154" s="14"/>
      <c r="F154" s="14"/>
      <c r="G154" s="14"/>
      <c r="H154" s="14"/>
      <c r="I154" s="14"/>
      <c r="J154" s="80"/>
      <c r="K154" s="14"/>
      <c r="L154" s="14"/>
      <c r="M154" s="14"/>
      <c r="N154" s="14"/>
      <c r="O154" s="14"/>
      <c r="P154" s="76">
        <v>60</v>
      </c>
      <c r="Q154" s="76" t="s">
        <v>225</v>
      </c>
      <c r="R154" s="14"/>
      <c r="S154" s="14"/>
      <c r="T154" s="14"/>
      <c r="U154" s="14"/>
      <c r="V154" s="14"/>
      <c r="W154" s="14"/>
      <c r="X154" s="14"/>
      <c r="Y154" s="80"/>
      <c r="Z154" s="15"/>
    </row>
    <row r="155" spans="1:26" ht="24" thickBot="1">
      <c r="A155" s="90" t="s">
        <v>536</v>
      </c>
      <c r="B155" s="93">
        <v>56</v>
      </c>
      <c r="C155" s="76">
        <v>4</v>
      </c>
      <c r="D155" s="80"/>
      <c r="E155" s="76" t="s">
        <v>223</v>
      </c>
      <c r="F155" s="14"/>
      <c r="G155" s="14"/>
      <c r="H155" s="14"/>
      <c r="I155" s="14"/>
      <c r="J155" s="80"/>
      <c r="K155" s="14"/>
      <c r="L155" s="14"/>
      <c r="M155" s="14"/>
      <c r="N155" s="14"/>
      <c r="O155" s="14"/>
      <c r="P155" s="76">
        <v>0</v>
      </c>
      <c r="Q155" s="76">
        <v>0</v>
      </c>
      <c r="R155" s="14"/>
      <c r="S155" s="14"/>
      <c r="T155" s="14"/>
      <c r="U155" s="14"/>
      <c r="V155" s="14"/>
      <c r="W155" s="14"/>
      <c r="X155" s="14"/>
      <c r="Y155" s="80"/>
      <c r="Z155" s="15"/>
    </row>
    <row r="156" spans="1:26" ht="24" thickBot="1">
      <c r="A156" s="90" t="s">
        <v>537</v>
      </c>
      <c r="B156" s="93">
        <v>48</v>
      </c>
      <c r="C156" s="76">
        <v>4</v>
      </c>
      <c r="D156" s="80"/>
      <c r="E156" s="76" t="s">
        <v>223</v>
      </c>
      <c r="F156" s="14"/>
      <c r="G156" s="14"/>
      <c r="H156" s="14"/>
      <c r="I156" s="14"/>
      <c r="J156" s="80"/>
      <c r="K156" s="14"/>
      <c r="L156" s="14"/>
      <c r="M156" s="14"/>
      <c r="N156" s="14"/>
      <c r="O156" s="14"/>
      <c r="P156" s="76">
        <v>0</v>
      </c>
      <c r="Q156" s="76">
        <v>0</v>
      </c>
      <c r="R156" s="14"/>
      <c r="S156" s="14"/>
      <c r="T156" s="14"/>
      <c r="U156" s="14"/>
      <c r="V156" s="14"/>
      <c r="W156" s="14"/>
      <c r="X156" s="14"/>
      <c r="Y156" s="80"/>
      <c r="Z156" s="15"/>
    </row>
    <row r="157" spans="1:26" ht="24" thickBot="1">
      <c r="A157" s="90" t="s">
        <v>538</v>
      </c>
      <c r="B157" s="93">
        <v>62</v>
      </c>
      <c r="C157" s="76">
        <v>4</v>
      </c>
      <c r="D157" s="80"/>
      <c r="E157" s="76" t="s">
        <v>223</v>
      </c>
      <c r="F157" s="14"/>
      <c r="G157" s="14"/>
      <c r="H157" s="14"/>
      <c r="I157" s="14"/>
      <c r="J157" s="80"/>
      <c r="K157" s="14"/>
      <c r="L157" s="14"/>
      <c r="M157" s="14"/>
      <c r="N157" s="14"/>
      <c r="O157" s="14"/>
      <c r="P157" s="76">
        <v>0</v>
      </c>
      <c r="Q157" s="76">
        <v>0</v>
      </c>
      <c r="R157" s="14"/>
      <c r="S157" s="14"/>
      <c r="T157" s="14"/>
      <c r="U157" s="14"/>
      <c r="V157" s="14"/>
      <c r="W157" s="14"/>
      <c r="X157" s="14"/>
      <c r="Y157" s="80"/>
      <c r="Z157" s="15"/>
    </row>
    <row r="158" spans="1:26" ht="23.25">
      <c r="A158" s="85" t="s">
        <v>388</v>
      </c>
      <c r="B158" s="93">
        <v>128</v>
      </c>
      <c r="C158" s="76">
        <v>4</v>
      </c>
      <c r="D158" s="80"/>
      <c r="E158" s="76" t="s">
        <v>223</v>
      </c>
      <c r="F158" s="14"/>
      <c r="G158" s="14"/>
      <c r="H158" s="14"/>
      <c r="I158" s="14"/>
      <c r="J158" s="80" t="s">
        <v>223</v>
      </c>
      <c r="K158" s="14"/>
      <c r="L158" s="14"/>
      <c r="M158" s="14"/>
      <c r="N158" s="14"/>
      <c r="O158" s="14"/>
      <c r="P158" s="76">
        <v>0</v>
      </c>
      <c r="Q158" s="76">
        <v>0</v>
      </c>
      <c r="R158" s="14"/>
      <c r="S158" s="14"/>
      <c r="T158" s="14"/>
      <c r="U158" s="14"/>
      <c r="V158" s="14"/>
      <c r="W158" s="14"/>
      <c r="X158" s="14"/>
      <c r="Y158" s="80" t="s">
        <v>223</v>
      </c>
      <c r="Z158" s="15"/>
    </row>
    <row r="159" spans="1:26" ht="23.25">
      <c r="A159" s="81" t="s">
        <v>26</v>
      </c>
      <c r="B159" s="82"/>
      <c r="C159" s="82"/>
      <c r="D159" s="83" t="e">
        <f>#REF!/B159</f>
        <v>#REF!</v>
      </c>
      <c r="E159" s="83" t="e">
        <f>#REF!/$AA$170</f>
        <v>#REF!</v>
      </c>
      <c r="F159" s="83" t="e">
        <f>#REF!/$AA$170</f>
        <v>#REF!</v>
      </c>
      <c r="G159" s="83" t="e">
        <f>#REF!/$AA$170</f>
        <v>#REF!</v>
      </c>
      <c r="H159" s="83" t="e">
        <f>#REF!/$AA$170</f>
        <v>#REF!</v>
      </c>
      <c r="I159" s="83" t="e">
        <f>#REF!/$AA$170</f>
        <v>#REF!</v>
      </c>
      <c r="J159" s="83" t="e">
        <f>#REF!/$AA$170</f>
        <v>#REF!</v>
      </c>
      <c r="K159" s="83" t="e">
        <f>#REF!/$AA$170</f>
        <v>#REF!</v>
      </c>
      <c r="L159" s="83"/>
      <c r="M159" s="83"/>
      <c r="N159" s="83"/>
      <c r="O159" s="83">
        <f>SUM(O99:O158)</f>
        <v>0</v>
      </c>
      <c r="P159" s="83"/>
      <c r="Q159" s="83"/>
      <c r="R159" s="83" t="e">
        <f>#REF!/$AB$170</f>
        <v>#REF!</v>
      </c>
      <c r="S159" s="83" t="e">
        <f>#REF!/$AB$170</f>
        <v>#REF!</v>
      </c>
      <c r="T159" s="83" t="e">
        <f>#REF!/$AB$170</f>
        <v>#REF!</v>
      </c>
      <c r="U159" s="83" t="e">
        <f>#REF!/$AB$170</f>
        <v>#REF!</v>
      </c>
      <c r="V159" s="83" t="e">
        <f>#REF!/$AB$170</f>
        <v>#REF!</v>
      </c>
      <c r="W159" s="83" t="e">
        <f>#REF!/$AB$170</f>
        <v>#REF!</v>
      </c>
      <c r="X159" s="83" t="e">
        <f>#REF!/$AB$170</f>
        <v>#REF!</v>
      </c>
      <c r="Y159" s="83" t="e">
        <f>#REF!/$AB$170</f>
        <v>#REF!</v>
      </c>
      <c r="Z159" s="82" t="e">
        <f>#REF!/$AB$170</f>
        <v>#REF!</v>
      </c>
    </row>
    <row r="160" spans="1:26" ht="23.25">
      <c r="A160" s="82" t="s">
        <v>40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 ht="23.25">
      <c r="A161" s="81"/>
      <c r="B161" s="81" t="e">
        <f>#REF!+B96</f>
        <v>#REF!</v>
      </c>
      <c r="C161" s="84" t="e">
        <f>(D161+E161+F161)/B161</f>
        <v>#REF!</v>
      </c>
      <c r="D161" s="81" t="e">
        <f>#REF!+D96</f>
        <v>#REF!</v>
      </c>
      <c r="E161" s="81" t="e">
        <f>#REF!+E96</f>
        <v>#REF!</v>
      </c>
      <c r="F161" s="81" t="e">
        <f>#REF!+F96</f>
        <v>#REF!</v>
      </c>
      <c r="G161" s="81" t="e">
        <f>#REF!+G96</f>
        <v>#REF!</v>
      </c>
      <c r="H161" s="81" t="e">
        <f>#REF!+H96</f>
        <v>#REF!</v>
      </c>
      <c r="I161" s="81" t="e">
        <f>#REF!+I96</f>
        <v>#REF!</v>
      </c>
      <c r="J161" s="81" t="e">
        <f>#REF!+J96</f>
        <v>#REF!</v>
      </c>
      <c r="K161" s="81" t="e">
        <f>#REF!+K96</f>
        <v>#REF!</v>
      </c>
      <c r="L161" s="81" t="e">
        <f>#REF!+L96</f>
        <v>#REF!</v>
      </c>
      <c r="M161" s="81" t="e">
        <f>#REF!+M96</f>
        <v>#REF!</v>
      </c>
      <c r="N161" s="81" t="e">
        <f>#REF!+N96</f>
        <v>#REF!</v>
      </c>
      <c r="O161" s="81" t="e">
        <f>#REF!+O96</f>
        <v>#REF!</v>
      </c>
      <c r="P161" s="81" t="e">
        <f>#REF!+P96</f>
        <v>#REF!</v>
      </c>
      <c r="Q161" s="84" t="e">
        <f>(R161+S161+T161)/P161</f>
        <v>#REF!</v>
      </c>
      <c r="R161" s="81" t="e">
        <f>#REF!+R96</f>
        <v>#REF!</v>
      </c>
      <c r="S161" s="81" t="e">
        <f>#REF!+S96</f>
        <v>#REF!</v>
      </c>
      <c r="T161" s="81" t="e">
        <f>#REF!+T96</f>
        <v>#REF!</v>
      </c>
      <c r="U161" s="81" t="e">
        <f>#REF!+U96</f>
        <v>#REF!</v>
      </c>
      <c r="V161" s="81" t="e">
        <f>#REF!+V96</f>
        <v>#REF!</v>
      </c>
      <c r="W161" s="81" t="e">
        <f>#REF!+W96</f>
        <v>#REF!</v>
      </c>
      <c r="X161" s="81" t="e">
        <f>#REF!+X96</f>
        <v>#REF!</v>
      </c>
      <c r="Y161" s="81" t="e">
        <f>#REF!+Y96</f>
        <v>#REF!</v>
      </c>
      <c r="Z161" s="81"/>
    </row>
    <row r="162" spans="1:26" ht="23.25">
      <c r="A162" s="81" t="s">
        <v>27</v>
      </c>
      <c r="B162" s="82"/>
      <c r="C162" s="82"/>
      <c r="D162" s="83" t="e">
        <f>D161/$AA$173</f>
        <v>#REF!</v>
      </c>
      <c r="E162" s="83" t="e">
        <f t="shared" ref="E162:K162" si="4">E161/$AA$173</f>
        <v>#REF!</v>
      </c>
      <c r="F162" s="83" t="e">
        <f t="shared" si="4"/>
        <v>#REF!</v>
      </c>
      <c r="G162" s="83" t="e">
        <f t="shared" si="4"/>
        <v>#REF!</v>
      </c>
      <c r="H162" s="83" t="e">
        <f t="shared" si="4"/>
        <v>#REF!</v>
      </c>
      <c r="I162" s="83" t="e">
        <f t="shared" si="4"/>
        <v>#REF!</v>
      </c>
      <c r="J162" s="83" t="e">
        <f t="shared" si="4"/>
        <v>#REF!</v>
      </c>
      <c r="K162" s="83" t="e">
        <f t="shared" si="4"/>
        <v>#REF!</v>
      </c>
      <c r="L162" s="83"/>
      <c r="M162" s="83"/>
      <c r="N162" s="83"/>
      <c r="O162" s="83"/>
      <c r="P162" s="83"/>
      <c r="Q162" s="83"/>
      <c r="R162" s="83" t="e">
        <f>R161/$AB$173</f>
        <v>#REF!</v>
      </c>
      <c r="S162" s="83" t="e">
        <f t="shared" ref="S162:Y162" si="5">S161/$AB$173</f>
        <v>#REF!</v>
      </c>
      <c r="T162" s="83" t="e">
        <f t="shared" si="5"/>
        <v>#REF!</v>
      </c>
      <c r="U162" s="83" t="e">
        <f t="shared" si="5"/>
        <v>#REF!</v>
      </c>
      <c r="V162" s="83" t="e">
        <f t="shared" si="5"/>
        <v>#REF!</v>
      </c>
      <c r="W162" s="83" t="e">
        <f t="shared" si="5"/>
        <v>#REF!</v>
      </c>
      <c r="X162" s="83" t="e">
        <f t="shared" si="5"/>
        <v>#REF!</v>
      </c>
      <c r="Y162" s="82" t="e">
        <f t="shared" si="5"/>
        <v>#REF!</v>
      </c>
      <c r="Z162" s="82"/>
    </row>
    <row r="163" spans="1:26" ht="23.25">
      <c r="A163" s="82" t="s">
        <v>41</v>
      </c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pageMargins left="0.64" right="0.71" top="0.75" bottom="0.75" header="0.3" footer="0.3"/>
  <pageSetup paperSize="9" scale="58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58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13.5703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490</v>
      </c>
      <c r="S2" s="3"/>
      <c r="T2" s="3"/>
      <c r="U2" s="3"/>
      <c r="V2" s="3"/>
      <c r="W2" s="3" t="s">
        <v>491</v>
      </c>
      <c r="X2" s="3"/>
      <c r="Y2" s="3"/>
      <c r="Z2" s="3"/>
      <c r="AA2" s="3"/>
    </row>
    <row r="3" spans="1:27" s="29" customFormat="1" ht="24" thickBot="1">
      <c r="A3" s="164" t="s">
        <v>0</v>
      </c>
      <c r="B3" s="157" t="s">
        <v>14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39"/>
      <c r="P3" s="157" t="s">
        <v>15</v>
      </c>
      <c r="Q3" s="158"/>
      <c r="R3" s="158"/>
      <c r="S3" s="158"/>
      <c r="T3" s="158"/>
      <c r="U3" s="158"/>
      <c r="V3" s="158"/>
      <c r="W3" s="158"/>
      <c r="X3" s="158"/>
      <c r="Y3" s="159"/>
      <c r="Z3" s="164" t="s">
        <v>47</v>
      </c>
    </row>
    <row r="4" spans="1:27" s="29" customFormat="1" ht="70.5" customHeight="1" thickBot="1">
      <c r="A4" s="165"/>
      <c r="B4" s="166" t="s">
        <v>1</v>
      </c>
      <c r="C4" s="166" t="s">
        <v>2</v>
      </c>
      <c r="D4" s="157" t="s">
        <v>44</v>
      </c>
      <c r="E4" s="158"/>
      <c r="F4" s="159"/>
      <c r="G4" s="157" t="s">
        <v>45</v>
      </c>
      <c r="H4" s="158"/>
      <c r="I4" s="158"/>
      <c r="J4" s="158"/>
      <c r="K4" s="159"/>
      <c r="L4" s="41" t="s">
        <v>46</v>
      </c>
      <c r="M4" s="41"/>
      <c r="N4" s="41" t="s">
        <v>17</v>
      </c>
      <c r="O4" s="41"/>
      <c r="P4" s="166" t="s">
        <v>1</v>
      </c>
      <c r="Q4" s="166" t="s">
        <v>2</v>
      </c>
      <c r="R4" s="157" t="s">
        <v>18</v>
      </c>
      <c r="S4" s="158"/>
      <c r="T4" s="159"/>
      <c r="U4" s="157" t="s">
        <v>16</v>
      </c>
      <c r="V4" s="158"/>
      <c r="W4" s="158"/>
      <c r="X4" s="158"/>
      <c r="Y4" s="159"/>
      <c r="Z4" s="165"/>
    </row>
    <row r="5" spans="1:27" s="29" customFormat="1" ht="56.25" customHeight="1" thickBot="1">
      <c r="A5" s="167"/>
      <c r="B5" s="166"/>
      <c r="C5" s="166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66" t="s">
        <v>1</v>
      </c>
      <c r="Q5" s="166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67"/>
    </row>
    <row r="6" spans="1:27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3.25">
      <c r="A7" s="9" t="s">
        <v>287</v>
      </c>
      <c r="B7" s="10">
        <v>1870</v>
      </c>
      <c r="C7" s="10">
        <v>10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7" s="4" customFormat="1" ht="23.25">
      <c r="A8" s="9" t="s">
        <v>304</v>
      </c>
      <c r="B8" s="10">
        <v>220</v>
      </c>
      <c r="C8" s="10">
        <v>20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3.25">
      <c r="A9" s="9" t="s">
        <v>311</v>
      </c>
      <c r="B9" s="10">
        <v>380</v>
      </c>
      <c r="C9" s="10">
        <v>10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7" s="4" customFormat="1" ht="23.25">
      <c r="A10" s="9" t="s">
        <v>319</v>
      </c>
      <c r="B10" s="10">
        <v>790</v>
      </c>
      <c r="C10" s="10">
        <v>20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7" s="4" customFormat="1" ht="23.25">
      <c r="A11" s="9" t="s">
        <v>323</v>
      </c>
      <c r="B11" s="10">
        <v>1280</v>
      </c>
      <c r="C11" s="10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7" s="4" customFormat="1" ht="23.25">
      <c r="A12" s="9" t="s">
        <v>325</v>
      </c>
      <c r="B12" s="10">
        <v>580</v>
      </c>
      <c r="C12" s="10">
        <v>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5"/>
    </row>
    <row r="14" spans="1:27" s="4" customFormat="1" ht="23.25">
      <c r="A14" s="9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</row>
    <row r="15" spans="1:27" s="4" customFormat="1" ht="23.25">
      <c r="A15" s="9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</row>
    <row r="16" spans="1:27" s="4" customFormat="1" ht="23.25">
      <c r="A16" s="9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5"/>
    </row>
    <row r="17" spans="1:28" s="4" customFormat="1" ht="23.25">
      <c r="A17" s="9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4" customFormat="1" ht="23.25">
      <c r="A18" s="9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5"/>
    </row>
    <row r="19" spans="1:28" s="4" customFormat="1" ht="24" thickBot="1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5"/>
    </row>
    <row r="20" spans="1:28" s="19" customFormat="1" ht="24.75" thickTop="1" thickBot="1">
      <c r="A20" s="9"/>
      <c r="B20" s="17">
        <f>SUM(B7:B19)</f>
        <v>5120</v>
      </c>
      <c r="C20" s="42">
        <f>(D20+E20+F20)/B20</f>
        <v>0</v>
      </c>
      <c r="D20" s="17">
        <f>SUM(D6:D19)</f>
        <v>0</v>
      </c>
      <c r="E20" s="17">
        <f t="shared" ref="E20:Y20" si="0">SUM(E6:E19)</f>
        <v>0</v>
      </c>
      <c r="F20" s="17">
        <f t="shared" si="0"/>
        <v>0</v>
      </c>
      <c r="G20" s="17">
        <f t="shared" si="0"/>
        <v>0</v>
      </c>
      <c r="H20" s="17">
        <f t="shared" si="0"/>
        <v>0</v>
      </c>
      <c r="I20" s="17">
        <f t="shared" si="0"/>
        <v>0</v>
      </c>
      <c r="J20" s="17">
        <f t="shared" si="0"/>
        <v>0</v>
      </c>
      <c r="K20" s="17">
        <f t="shared" si="0"/>
        <v>0</v>
      </c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42" t="e">
        <f>(R20+S20+T20)/P20</f>
        <v>#DIV/0!</v>
      </c>
      <c r="R20" s="17">
        <f t="shared" si="0"/>
        <v>0</v>
      </c>
      <c r="S20" s="17">
        <f t="shared" si="0"/>
        <v>0</v>
      </c>
      <c r="T20" s="17">
        <f t="shared" si="0"/>
        <v>0</v>
      </c>
      <c r="U20" s="17">
        <f t="shared" si="0"/>
        <v>0</v>
      </c>
      <c r="V20" s="17">
        <f t="shared" si="0"/>
        <v>0</v>
      </c>
      <c r="W20" s="17">
        <f t="shared" si="0"/>
        <v>0</v>
      </c>
      <c r="X20" s="17">
        <f t="shared" si="0"/>
        <v>0</v>
      </c>
      <c r="Y20" s="17">
        <f t="shared" si="0"/>
        <v>0</v>
      </c>
      <c r="Z20" s="18"/>
      <c r="AA20" s="19">
        <f>D20+E20+F20</f>
        <v>0</v>
      </c>
      <c r="AB20" s="19">
        <f>R20+S20+T20</f>
        <v>0</v>
      </c>
    </row>
    <row r="21" spans="1:28" s="35" customFormat="1" ht="24.75" thickTop="1" thickBot="1">
      <c r="A21" s="13"/>
      <c r="B21" s="33"/>
      <c r="C21" s="33"/>
      <c r="D21" s="43" t="e">
        <f t="shared" ref="D21:K21" si="1">D20/$AA$20</f>
        <v>#DIV/0!</v>
      </c>
      <c r="E21" s="43" t="e">
        <f t="shared" si="1"/>
        <v>#DIV/0!</v>
      </c>
      <c r="F21" s="43" t="e">
        <f t="shared" si="1"/>
        <v>#DIV/0!</v>
      </c>
      <c r="G21" s="43" t="e">
        <f t="shared" si="1"/>
        <v>#DIV/0!</v>
      </c>
      <c r="H21" s="43" t="e">
        <f t="shared" si="1"/>
        <v>#DIV/0!</v>
      </c>
      <c r="I21" s="43" t="e">
        <f t="shared" si="1"/>
        <v>#DIV/0!</v>
      </c>
      <c r="J21" s="43" t="e">
        <f t="shared" si="1"/>
        <v>#DIV/0!</v>
      </c>
      <c r="K21" s="43" t="e">
        <f t="shared" si="1"/>
        <v>#DIV/0!</v>
      </c>
      <c r="L21" s="33"/>
      <c r="M21" s="33"/>
      <c r="N21" s="33"/>
      <c r="O21" s="33"/>
      <c r="P21" s="33"/>
      <c r="Q21" s="33"/>
      <c r="R21" s="33" t="e">
        <f>R20/$AB$20</f>
        <v>#DIV/0!</v>
      </c>
      <c r="S21" s="33" t="e">
        <f t="shared" ref="S21:Y21" si="2">S20/$AB$20</f>
        <v>#DIV/0!</v>
      </c>
      <c r="T21" s="33" t="e">
        <f t="shared" si="2"/>
        <v>#DIV/0!</v>
      </c>
      <c r="U21" s="33" t="e">
        <f t="shared" si="2"/>
        <v>#DIV/0!</v>
      </c>
      <c r="V21" s="33" t="e">
        <f t="shared" si="2"/>
        <v>#DIV/0!</v>
      </c>
      <c r="W21" s="33" t="e">
        <f t="shared" si="2"/>
        <v>#DIV/0!</v>
      </c>
      <c r="X21" s="33" t="e">
        <f t="shared" si="2"/>
        <v>#DIV/0!</v>
      </c>
      <c r="Y21" s="33" t="e">
        <f t="shared" si="2"/>
        <v>#DIV/0!</v>
      </c>
      <c r="Z21" s="34"/>
    </row>
    <row r="22" spans="1:28" s="5" customFormat="1" ht="24.75" thickTop="1" thickBot="1">
      <c r="A22" s="16" t="s">
        <v>24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2"/>
    </row>
    <row r="23" spans="1:28" s="4" customFormat="1" ht="24.75" thickTop="1" thickBot="1">
      <c r="A23" s="32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4" thickTop="1">
      <c r="A24" s="20" t="s">
        <v>25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272</v>
      </c>
      <c r="B25" s="10">
        <v>70</v>
      </c>
      <c r="C25" s="10">
        <v>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273</v>
      </c>
      <c r="B26" s="10">
        <v>126</v>
      </c>
      <c r="C26" s="10">
        <v>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2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274</v>
      </c>
      <c r="B27" s="10">
        <v>90</v>
      </c>
      <c r="C27" s="10">
        <v>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275</v>
      </c>
      <c r="B28" s="10">
        <v>100</v>
      </c>
      <c r="C28" s="10">
        <v>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276</v>
      </c>
      <c r="B29" s="10">
        <v>270</v>
      </c>
      <c r="C29" s="10">
        <v>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277</v>
      </c>
      <c r="B30" s="10">
        <v>520</v>
      </c>
      <c r="C30" s="10">
        <v>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278</v>
      </c>
      <c r="B31" s="10">
        <v>100</v>
      </c>
      <c r="C31" s="10">
        <v>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3.25">
      <c r="A32" s="9" t="s">
        <v>279</v>
      </c>
      <c r="B32" s="10">
        <v>100</v>
      </c>
      <c r="C32" s="10">
        <v>4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spans="1:26" s="4" customFormat="1" ht="23.25">
      <c r="A33" s="9" t="s">
        <v>280</v>
      </c>
      <c r="B33" s="10">
        <v>130</v>
      </c>
      <c r="C33" s="10">
        <v>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spans="1:26" s="4" customFormat="1" ht="23.25">
      <c r="A34" s="9" t="s">
        <v>281</v>
      </c>
      <c r="B34" s="10">
        <v>90</v>
      </c>
      <c r="C34" s="10">
        <v>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spans="1:26" s="4" customFormat="1" ht="23.25">
      <c r="A35" s="9" t="s">
        <v>268</v>
      </c>
      <c r="B35" s="10">
        <v>60</v>
      </c>
      <c r="C35" s="10">
        <v>6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spans="1:26" s="4" customFormat="1" ht="23.25">
      <c r="A36" s="9" t="s">
        <v>282</v>
      </c>
      <c r="B36" s="10">
        <v>90</v>
      </c>
      <c r="C36" s="10">
        <v>6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spans="1:26" s="4" customFormat="1" ht="23.25">
      <c r="A37" s="9" t="s">
        <v>283</v>
      </c>
      <c r="B37" s="10">
        <v>370</v>
      </c>
      <c r="C37" s="10">
        <v>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spans="1:26" s="4" customFormat="1" ht="23.25">
      <c r="A38" s="9" t="s">
        <v>284</v>
      </c>
      <c r="B38" s="10">
        <v>470</v>
      </c>
      <c r="C38" s="10">
        <v>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spans="1:26" s="4" customFormat="1" ht="23.25">
      <c r="A39" s="9" t="s">
        <v>285</v>
      </c>
      <c r="B39" s="10">
        <v>100</v>
      </c>
      <c r="C39" s="10">
        <v>6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</row>
    <row r="40" spans="1:26" s="4" customFormat="1" ht="23.25">
      <c r="A40" s="9" t="s">
        <v>286</v>
      </c>
      <c r="B40" s="10">
        <v>90</v>
      </c>
      <c r="C40" s="10">
        <v>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</row>
    <row r="41" spans="1:26" s="4" customFormat="1" ht="23.25">
      <c r="A41" s="9" t="s">
        <v>287</v>
      </c>
      <c r="B41" s="10">
        <v>1870</v>
      </c>
      <c r="C41" s="10">
        <v>10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spans="1:26" s="4" customFormat="1" ht="23.25">
      <c r="A42" s="9" t="s">
        <v>288</v>
      </c>
      <c r="B42" s="10">
        <v>106</v>
      </c>
      <c r="C42" s="10">
        <v>6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1"/>
    </row>
    <row r="43" spans="1:26" s="4" customFormat="1" ht="23.25">
      <c r="A43" s="9" t="s">
        <v>289</v>
      </c>
      <c r="B43" s="10">
        <v>126</v>
      </c>
      <c r="C43" s="10">
        <v>6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1"/>
    </row>
    <row r="44" spans="1:26" s="4" customFormat="1" ht="23.25">
      <c r="A44" s="9" t="s">
        <v>290</v>
      </c>
      <c r="B44" s="10">
        <v>80</v>
      </c>
      <c r="C44" s="10">
        <v>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1"/>
    </row>
    <row r="45" spans="1:26" s="4" customFormat="1" ht="23.25">
      <c r="A45" s="9" t="s">
        <v>291</v>
      </c>
      <c r="B45" s="10">
        <v>260</v>
      </c>
      <c r="C45" s="10">
        <v>6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1"/>
    </row>
    <row r="46" spans="1:26" s="4" customFormat="1" ht="23.25">
      <c r="A46" s="9" t="s">
        <v>292</v>
      </c>
      <c r="B46" s="10">
        <v>230</v>
      </c>
      <c r="C46" s="10">
        <v>6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1"/>
    </row>
    <row r="47" spans="1:26" s="4" customFormat="1" ht="23.25">
      <c r="A47" s="9" t="s">
        <v>293</v>
      </c>
      <c r="B47" s="10">
        <v>130</v>
      </c>
      <c r="C47" s="10">
        <v>6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1"/>
    </row>
    <row r="48" spans="1:26" s="4" customFormat="1" ht="23.25">
      <c r="A48" s="9" t="s">
        <v>294</v>
      </c>
      <c r="B48" s="10">
        <v>140</v>
      </c>
      <c r="C48" s="10">
        <v>6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1"/>
    </row>
    <row r="49" spans="1:26" s="4" customFormat="1" ht="23.25">
      <c r="A49" s="9" t="s">
        <v>295</v>
      </c>
      <c r="B49" s="10">
        <v>270</v>
      </c>
      <c r="C49" s="10">
        <v>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1"/>
    </row>
    <row r="50" spans="1:26" s="4" customFormat="1" ht="23.25">
      <c r="A50" s="9" t="s">
        <v>296</v>
      </c>
      <c r="B50" s="10">
        <v>480</v>
      </c>
      <c r="C50" s="10">
        <v>6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1"/>
    </row>
    <row r="51" spans="1:26" s="4" customFormat="1" ht="23.25">
      <c r="A51" s="9" t="s">
        <v>297</v>
      </c>
      <c r="B51" s="10">
        <v>380</v>
      </c>
      <c r="C51" s="10">
        <v>6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1"/>
    </row>
    <row r="52" spans="1:26" s="4" customFormat="1" ht="23.25">
      <c r="A52" s="9" t="s">
        <v>298</v>
      </c>
      <c r="B52" s="10">
        <v>330</v>
      </c>
      <c r="C52" s="10">
        <v>6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1"/>
    </row>
    <row r="53" spans="1:26" s="4" customFormat="1" ht="23.25">
      <c r="A53" s="9" t="s">
        <v>299</v>
      </c>
      <c r="B53" s="10">
        <v>84</v>
      </c>
      <c r="C53" s="10">
        <v>6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1"/>
    </row>
    <row r="54" spans="1:26" s="4" customFormat="1" ht="23.25">
      <c r="A54" s="9" t="s">
        <v>300</v>
      </c>
      <c r="B54" s="10">
        <v>570</v>
      </c>
      <c r="C54" s="10">
        <v>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1"/>
    </row>
    <row r="55" spans="1:26" s="4" customFormat="1" ht="23.25">
      <c r="A55" s="9" t="s">
        <v>301</v>
      </c>
      <c r="B55" s="10">
        <v>100</v>
      </c>
      <c r="C55" s="10">
        <v>6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1"/>
    </row>
    <row r="56" spans="1:26" s="4" customFormat="1" ht="23.25">
      <c r="A56" s="9" t="s">
        <v>302</v>
      </c>
      <c r="B56" s="10">
        <v>280</v>
      </c>
      <c r="C56" s="10">
        <v>6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1"/>
    </row>
    <row r="57" spans="1:26" s="4" customFormat="1" ht="23.25">
      <c r="A57" s="9" t="s">
        <v>303</v>
      </c>
      <c r="B57" s="10">
        <v>100</v>
      </c>
      <c r="C57" s="10">
        <v>6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1"/>
    </row>
    <row r="58" spans="1:26" s="4" customFormat="1" ht="23.25">
      <c r="A58" s="9" t="s">
        <v>304</v>
      </c>
      <c r="B58" s="10">
        <v>220</v>
      </c>
      <c r="C58" s="10">
        <v>20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1"/>
    </row>
    <row r="59" spans="1:26" s="4" customFormat="1" ht="23.25">
      <c r="A59" s="9" t="s">
        <v>305</v>
      </c>
      <c r="B59" s="10">
        <v>250</v>
      </c>
      <c r="C59" s="10">
        <v>20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1"/>
    </row>
    <row r="60" spans="1:26" s="4" customFormat="1" ht="23.25">
      <c r="A60" s="9" t="s">
        <v>306</v>
      </c>
      <c r="B60" s="10">
        <v>90</v>
      </c>
      <c r="C60" s="10">
        <v>6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1"/>
    </row>
    <row r="61" spans="1:26" s="4" customFormat="1" ht="23.25">
      <c r="A61" s="9" t="s">
        <v>307</v>
      </c>
      <c r="B61" s="10">
        <v>520</v>
      </c>
      <c r="C61" s="10">
        <v>6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1"/>
    </row>
    <row r="62" spans="1:26" s="4" customFormat="1" ht="23.25">
      <c r="A62" s="9" t="s">
        <v>308</v>
      </c>
      <c r="B62" s="10">
        <v>540</v>
      </c>
      <c r="C62" s="10">
        <v>6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1"/>
    </row>
    <row r="63" spans="1:26" s="4" customFormat="1" ht="23.25">
      <c r="A63" s="9" t="s">
        <v>309</v>
      </c>
      <c r="B63" s="10">
        <v>560</v>
      </c>
      <c r="C63" s="10">
        <v>6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1"/>
    </row>
    <row r="64" spans="1:26" s="4" customFormat="1" ht="23.25">
      <c r="A64" s="9" t="s">
        <v>310</v>
      </c>
      <c r="B64" s="10">
        <v>240</v>
      </c>
      <c r="C64" s="10">
        <v>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1"/>
    </row>
    <row r="65" spans="1:26" s="4" customFormat="1" ht="23.25">
      <c r="A65" s="9" t="s">
        <v>311</v>
      </c>
      <c r="B65" s="10">
        <v>380</v>
      </c>
      <c r="C65" s="10">
        <v>10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1"/>
    </row>
    <row r="66" spans="1:26" s="4" customFormat="1" ht="23.25">
      <c r="A66" s="9" t="s">
        <v>312</v>
      </c>
      <c r="B66" s="10">
        <v>80</v>
      </c>
      <c r="C66" s="10">
        <v>6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1"/>
    </row>
    <row r="67" spans="1:26" s="4" customFormat="1" ht="23.25">
      <c r="A67" s="9" t="s">
        <v>313</v>
      </c>
      <c r="B67" s="10">
        <v>230</v>
      </c>
      <c r="C67" s="10">
        <v>6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1"/>
    </row>
    <row r="68" spans="1:26" s="4" customFormat="1" ht="23.25">
      <c r="A68" s="9" t="s">
        <v>314</v>
      </c>
      <c r="B68" s="10">
        <v>462</v>
      </c>
      <c r="C68" s="10">
        <v>6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1"/>
    </row>
    <row r="69" spans="1:26" s="4" customFormat="1" ht="23.25">
      <c r="A69" s="9" t="s">
        <v>315</v>
      </c>
      <c r="B69" s="10">
        <v>520</v>
      </c>
      <c r="C69" s="10">
        <v>6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1"/>
    </row>
    <row r="70" spans="1:26" s="4" customFormat="1" ht="23.25">
      <c r="A70" s="9" t="s">
        <v>316</v>
      </c>
      <c r="B70" s="10">
        <v>110</v>
      </c>
      <c r="C70" s="10">
        <v>6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1"/>
    </row>
    <row r="71" spans="1:26" s="4" customFormat="1" ht="23.25">
      <c r="A71" s="9" t="s">
        <v>317</v>
      </c>
      <c r="B71" s="10">
        <v>80</v>
      </c>
      <c r="C71" s="10">
        <v>6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1"/>
    </row>
    <row r="72" spans="1:26" s="4" customFormat="1" ht="23.25">
      <c r="A72" s="9" t="s">
        <v>318</v>
      </c>
      <c r="B72" s="10">
        <v>126</v>
      </c>
      <c r="C72" s="10">
        <v>6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1"/>
    </row>
    <row r="73" spans="1:26" s="4" customFormat="1" ht="23.25">
      <c r="A73" s="9" t="s">
        <v>319</v>
      </c>
      <c r="B73" s="10">
        <v>790</v>
      </c>
      <c r="C73" s="10">
        <v>20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1"/>
    </row>
    <row r="74" spans="1:26" s="4" customFormat="1" ht="23.25">
      <c r="A74" s="9" t="s">
        <v>290</v>
      </c>
      <c r="B74" s="10">
        <v>80</v>
      </c>
      <c r="C74" s="10">
        <v>6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1"/>
    </row>
    <row r="75" spans="1:26" s="4" customFormat="1" ht="23.25">
      <c r="A75" s="9" t="s">
        <v>320</v>
      </c>
      <c r="B75" s="10">
        <v>90</v>
      </c>
      <c r="C75" s="10">
        <v>6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1"/>
    </row>
    <row r="76" spans="1:26" s="4" customFormat="1" ht="23.25">
      <c r="A76" s="9" t="s">
        <v>321</v>
      </c>
      <c r="B76" s="10">
        <v>326</v>
      </c>
      <c r="C76" s="10">
        <v>6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1"/>
    </row>
    <row r="77" spans="1:26" s="4" customFormat="1" ht="23.25">
      <c r="A77" s="9" t="s">
        <v>322</v>
      </c>
      <c r="B77" s="10">
        <v>370</v>
      </c>
      <c r="C77" s="10">
        <v>6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1"/>
    </row>
    <row r="78" spans="1:26" s="4" customFormat="1" ht="23.25">
      <c r="A78" s="9" t="s">
        <v>323</v>
      </c>
      <c r="B78" s="10">
        <v>1280</v>
      </c>
      <c r="C78" s="10">
        <v>10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1"/>
    </row>
    <row r="79" spans="1:26" s="4" customFormat="1" ht="23.25">
      <c r="A79" s="9" t="s">
        <v>324</v>
      </c>
      <c r="B79" s="10">
        <v>104</v>
      </c>
      <c r="C79" s="10">
        <v>6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1"/>
    </row>
    <row r="80" spans="1:26" s="4" customFormat="1" ht="23.25">
      <c r="A80" s="9" t="s">
        <v>325</v>
      </c>
      <c r="B80" s="10">
        <v>580</v>
      </c>
      <c r="C80" s="10">
        <v>6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1"/>
    </row>
    <row r="81" spans="1:26" s="4" customFormat="1" ht="23.25">
      <c r="A81" s="9" t="s">
        <v>326</v>
      </c>
      <c r="B81" s="10">
        <v>100</v>
      </c>
      <c r="C81" s="10">
        <v>6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1"/>
    </row>
    <row r="82" spans="1:26" s="4" customFormat="1" ht="23.25">
      <c r="A82" s="9" t="s">
        <v>327</v>
      </c>
      <c r="B82" s="10">
        <v>330</v>
      </c>
      <c r="C82" s="10">
        <v>6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1"/>
    </row>
    <row r="83" spans="1:26" s="4" customFormat="1" ht="23.25">
      <c r="A83" s="9" t="s">
        <v>328</v>
      </c>
      <c r="B83" s="10">
        <v>244</v>
      </c>
      <c r="C83" s="10">
        <v>6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1"/>
    </row>
    <row r="84" spans="1:26" s="4" customFormat="1" ht="23.25">
      <c r="A84" s="9" t="s">
        <v>329</v>
      </c>
      <c r="B84" s="10">
        <v>210</v>
      </c>
      <c r="C84" s="10">
        <v>6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spans="1:26" s="4" customFormat="1" ht="23.25">
      <c r="A85" s="9" t="s">
        <v>330</v>
      </c>
      <c r="B85" s="10">
        <v>340</v>
      </c>
      <c r="C85" s="10">
        <v>6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1"/>
    </row>
    <row r="86" spans="1:26" s="4" customFormat="1" ht="23.25">
      <c r="A86" s="9" t="s">
        <v>331</v>
      </c>
      <c r="B86" s="10">
        <v>510</v>
      </c>
      <c r="C86" s="10">
        <v>4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1"/>
    </row>
    <row r="87" spans="1:26" s="4" customFormat="1" ht="23.25">
      <c r="A87" s="9" t="s">
        <v>332</v>
      </c>
      <c r="B87" s="10">
        <v>180</v>
      </c>
      <c r="C87" s="10">
        <v>6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1"/>
    </row>
    <row r="88" spans="1:26" s="4" customFormat="1" ht="23.25">
      <c r="A88" s="9" t="s">
        <v>333</v>
      </c>
      <c r="B88" s="10">
        <v>200</v>
      </c>
      <c r="C88" s="10">
        <v>6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1"/>
    </row>
    <row r="89" spans="1:26" s="4" customFormat="1" ht="23.25">
      <c r="A89" s="9" t="s">
        <v>334</v>
      </c>
      <c r="B89" s="10">
        <v>55</v>
      </c>
      <c r="C89" s="10">
        <v>11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1"/>
    </row>
    <row r="90" spans="1:26" s="4" customFormat="1" ht="23.25">
      <c r="A90" s="9" t="s">
        <v>335</v>
      </c>
      <c r="B90" s="10">
        <v>63</v>
      </c>
      <c r="C90" s="10">
        <v>6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1"/>
    </row>
    <row r="91" spans="1:26" s="4" customFormat="1" ht="23.25">
      <c r="A91" s="9" t="s">
        <v>336</v>
      </c>
      <c r="B91" s="10">
        <v>110</v>
      </c>
      <c r="C91" s="10">
        <v>6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1"/>
    </row>
    <row r="92" spans="1:26" s="4" customFormat="1" ht="23.25">
      <c r="A92" s="9" t="s">
        <v>337</v>
      </c>
      <c r="B92" s="10">
        <v>425</v>
      </c>
      <c r="C92" s="10">
        <v>6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1"/>
    </row>
    <row r="93" spans="1:26" s="4" customFormat="1" ht="23.25">
      <c r="A93" s="9" t="s">
        <v>338</v>
      </c>
      <c r="B93" s="10">
        <v>130</v>
      </c>
      <c r="C93" s="10">
        <v>6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1"/>
    </row>
    <row r="94" spans="1:26" s="4" customFormat="1" ht="23.25">
      <c r="A94" s="9" t="s">
        <v>339</v>
      </c>
      <c r="B94" s="10">
        <v>63</v>
      </c>
      <c r="C94" s="10">
        <v>6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1"/>
    </row>
    <row r="95" spans="1:26" s="4" customFormat="1" ht="23.25">
      <c r="A95" s="9" t="s">
        <v>340</v>
      </c>
      <c r="B95" s="10">
        <v>65</v>
      </c>
      <c r="C95" s="10">
        <v>6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1"/>
    </row>
    <row r="96" spans="1:26" s="4" customFormat="1" ht="23.25">
      <c r="A96" s="9" t="s">
        <v>341</v>
      </c>
      <c r="B96" s="10">
        <v>45</v>
      </c>
      <c r="C96" s="10">
        <v>6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1"/>
    </row>
    <row r="97" spans="1:26" s="4" customFormat="1" ht="23.25">
      <c r="A97" s="9" t="s">
        <v>342</v>
      </c>
      <c r="B97" s="10">
        <v>35</v>
      </c>
      <c r="C97" s="10">
        <v>5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1"/>
    </row>
    <row r="98" spans="1:26" s="4" customFormat="1" ht="23.25">
      <c r="A98" s="9" t="s">
        <v>343</v>
      </c>
      <c r="B98" s="10">
        <v>80</v>
      </c>
      <c r="C98" s="10">
        <v>5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1"/>
    </row>
    <row r="99" spans="1:26" s="4" customFormat="1" ht="23.25">
      <c r="A99" s="9" t="s">
        <v>344</v>
      </c>
      <c r="B99" s="10">
        <v>70</v>
      </c>
      <c r="C99" s="10" t="s">
        <v>270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1"/>
    </row>
    <row r="100" spans="1:26" s="4" customFormat="1" ht="23.25">
      <c r="A100" s="9" t="s">
        <v>345</v>
      </c>
      <c r="B100" s="10" t="s">
        <v>346</v>
      </c>
      <c r="C100" s="10">
        <v>6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1"/>
    </row>
    <row r="101" spans="1:26" s="4" customFormat="1" ht="23.25">
      <c r="A101" s="9" t="s">
        <v>347</v>
      </c>
      <c r="B101" s="10">
        <v>65</v>
      </c>
      <c r="C101" s="10">
        <v>6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1"/>
    </row>
    <row r="102" spans="1:26" s="4" customFormat="1" ht="23.25">
      <c r="A102" s="9" t="s">
        <v>348</v>
      </c>
      <c r="B102" s="10" t="s">
        <v>349</v>
      </c>
      <c r="C102" s="10">
        <v>6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1"/>
    </row>
    <row r="103" spans="1:26" s="4" customFormat="1" ht="23.25">
      <c r="A103" s="9" t="s">
        <v>350</v>
      </c>
      <c r="B103" s="10" t="s">
        <v>351</v>
      </c>
      <c r="C103" s="10">
        <v>6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1"/>
    </row>
    <row r="104" spans="1:26" s="4" customFormat="1" ht="23.25">
      <c r="A104" s="9" t="s">
        <v>352</v>
      </c>
      <c r="B104" s="10">
        <v>190</v>
      </c>
      <c r="C104" s="10">
        <v>6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1"/>
    </row>
    <row r="105" spans="1:26" s="4" customFormat="1" ht="23.25">
      <c r="A105" s="9" t="s">
        <v>353</v>
      </c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1"/>
    </row>
    <row r="106" spans="1:26" s="4" customFormat="1" ht="23.25">
      <c r="A106" s="9" t="s">
        <v>354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1"/>
    </row>
    <row r="107" spans="1:26" s="4" customFormat="1" ht="23.25">
      <c r="A107" s="9" t="s">
        <v>355</v>
      </c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1"/>
    </row>
    <row r="108" spans="1:26" s="4" customFormat="1" ht="23.25">
      <c r="A108" s="9" t="s">
        <v>356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1"/>
    </row>
    <row r="109" spans="1:26" s="4" customFormat="1" ht="23.25">
      <c r="A109" s="9" t="s">
        <v>357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1"/>
    </row>
    <row r="110" spans="1:26" s="4" customFormat="1" ht="23.25">
      <c r="A110" s="9" t="s">
        <v>358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1"/>
    </row>
    <row r="111" spans="1:26" s="4" customFormat="1" ht="23.25">
      <c r="A111" s="9" t="s">
        <v>359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1"/>
    </row>
    <row r="112" spans="1:26" s="4" customFormat="1" ht="23.25">
      <c r="A112" s="9" t="s">
        <v>360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1"/>
    </row>
    <row r="113" spans="1:26" s="4" customFormat="1" ht="23.25">
      <c r="A113" s="9" t="s">
        <v>361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1"/>
    </row>
    <row r="114" spans="1:26" s="4" customFormat="1" ht="23.25">
      <c r="A114" s="9" t="s">
        <v>362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1"/>
    </row>
    <row r="115" spans="1:26" s="4" customFormat="1" ht="23.25">
      <c r="A115" s="9" t="s">
        <v>363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1"/>
    </row>
    <row r="116" spans="1:26" s="4" customFormat="1" ht="23.25">
      <c r="A116" s="9" t="s">
        <v>364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</row>
    <row r="117" spans="1:26" s="4" customFormat="1" ht="23.25">
      <c r="A117" s="9" t="s">
        <v>365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1"/>
    </row>
    <row r="118" spans="1:26" s="4" customFormat="1" ht="23.25">
      <c r="A118" s="9" t="s">
        <v>366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5"/>
    </row>
    <row r="119" spans="1:26" s="4" customFormat="1" ht="23.25">
      <c r="A119" s="9" t="s">
        <v>367</v>
      </c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5"/>
    </row>
    <row r="120" spans="1:26" s="4" customFormat="1" ht="23.25">
      <c r="A120" s="9" t="s">
        <v>368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5"/>
    </row>
    <row r="121" spans="1:26" s="4" customFormat="1" ht="23.25">
      <c r="A121" s="9" t="s">
        <v>369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5"/>
    </row>
    <row r="122" spans="1:26" s="4" customFormat="1" ht="23.25">
      <c r="A122" s="9" t="s">
        <v>370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5"/>
    </row>
    <row r="123" spans="1:26" s="4" customFormat="1" ht="23.25">
      <c r="A123" s="9" t="s">
        <v>371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5"/>
    </row>
    <row r="124" spans="1:26" s="4" customFormat="1" ht="23.25">
      <c r="A124" s="9" t="s">
        <v>372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5"/>
    </row>
    <row r="125" spans="1:26" s="4" customFormat="1" ht="23.25">
      <c r="A125" s="9" t="s">
        <v>373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5"/>
    </row>
    <row r="126" spans="1:26" s="4" customFormat="1" ht="23.25">
      <c r="A126" s="9" t="s">
        <v>374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5"/>
    </row>
    <row r="127" spans="1:26" s="4" customFormat="1" ht="23.25">
      <c r="A127" s="9" t="s">
        <v>375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5"/>
    </row>
    <row r="128" spans="1:26" s="4" customFormat="1" ht="23.25">
      <c r="A128" s="9" t="s">
        <v>376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5"/>
    </row>
    <row r="129" spans="1:26" s="4" customFormat="1" ht="23.25">
      <c r="A129" s="9" t="s">
        <v>377</v>
      </c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5"/>
    </row>
    <row r="130" spans="1:26" s="4" customFormat="1" ht="23.25">
      <c r="A130" s="9" t="s">
        <v>378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5"/>
    </row>
    <row r="131" spans="1:26" s="4" customFormat="1" ht="23.25">
      <c r="A131" s="9" t="s">
        <v>379</v>
      </c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5"/>
    </row>
    <row r="132" spans="1:26" s="4" customFormat="1" ht="23.25">
      <c r="A132" s="9" t="s">
        <v>380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5"/>
    </row>
    <row r="133" spans="1:26" s="4" customFormat="1" ht="23.25">
      <c r="A133" s="9" t="s">
        <v>381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5"/>
    </row>
    <row r="134" spans="1:26" s="4" customFormat="1" ht="23.25">
      <c r="A134" s="9" t="s">
        <v>382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5"/>
    </row>
    <row r="135" spans="1:26" s="4" customFormat="1" ht="23.25">
      <c r="A135" s="9" t="s">
        <v>383</v>
      </c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5"/>
    </row>
    <row r="136" spans="1:26" s="4" customFormat="1" ht="23.25">
      <c r="A136" s="9" t="s">
        <v>384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5"/>
    </row>
    <row r="137" spans="1:26" s="4" customFormat="1" ht="23.25">
      <c r="A137" s="9" t="s">
        <v>385</v>
      </c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5"/>
    </row>
    <row r="138" spans="1:26" s="4" customFormat="1" ht="23.25">
      <c r="A138" s="9" t="s">
        <v>386</v>
      </c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5"/>
    </row>
    <row r="139" spans="1:26" s="4" customFormat="1" ht="23.25">
      <c r="A139" s="9" t="s">
        <v>261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5"/>
    </row>
    <row r="140" spans="1:26" s="4" customFormat="1" ht="23.25">
      <c r="A140" s="9" t="s">
        <v>387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5"/>
    </row>
    <row r="141" spans="1:26" s="4" customFormat="1" ht="23.25">
      <c r="A141" s="9" t="s">
        <v>343</v>
      </c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5"/>
    </row>
    <row r="142" spans="1:26" s="4" customFormat="1" ht="23.25">
      <c r="A142" s="9" t="s">
        <v>388</v>
      </c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5"/>
    </row>
    <row r="143" spans="1:26" s="4" customFormat="1" ht="23.25">
      <c r="A143" s="9" t="s">
        <v>350</v>
      </c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5"/>
    </row>
    <row r="144" spans="1:26" s="4" customFormat="1" ht="23.25">
      <c r="A144" s="9" t="s">
        <v>389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5"/>
    </row>
    <row r="145" spans="1:26" s="4" customFormat="1" ht="23.25">
      <c r="A145" s="9" t="s">
        <v>390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5"/>
    </row>
    <row r="146" spans="1:26" s="4" customFormat="1" ht="23.25">
      <c r="A146" s="9" t="s">
        <v>391</v>
      </c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5"/>
    </row>
    <row r="147" spans="1:26" s="4" customFormat="1" ht="23.25">
      <c r="A147" s="9" t="s">
        <v>392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5"/>
    </row>
    <row r="148" spans="1:26" s="4" customFormat="1" ht="23.25">
      <c r="A148" s="9" t="s">
        <v>393</v>
      </c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5"/>
    </row>
    <row r="149" spans="1:26" s="4" customFormat="1" ht="23.25">
      <c r="A149" s="9" t="s">
        <v>394</v>
      </c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5"/>
    </row>
    <row r="150" spans="1:26" s="4" customFormat="1" ht="23.25">
      <c r="A150" s="9" t="s">
        <v>395</v>
      </c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5"/>
    </row>
    <row r="151" spans="1:26" s="4" customFormat="1" ht="23.25">
      <c r="A151" s="9" t="s">
        <v>396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5"/>
    </row>
    <row r="152" spans="1:26" s="4" customFormat="1" ht="24" thickBot="1">
      <c r="A152" s="9" t="s">
        <v>397</v>
      </c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5"/>
    </row>
    <row r="153" spans="1:26" ht="24.75" thickTop="1" thickBot="1">
      <c r="A153" s="23" t="s">
        <v>26</v>
      </c>
      <c r="B153" s="33"/>
      <c r="C153" s="33"/>
      <c r="D153" s="43" t="e">
        <f>D152/#REF!</f>
        <v>#REF!</v>
      </c>
      <c r="E153" s="43" t="e">
        <f>E152/#REF!</f>
        <v>#REF!</v>
      </c>
      <c r="F153" s="43" t="e">
        <f>F152/#REF!</f>
        <v>#REF!</v>
      </c>
      <c r="G153" s="43" t="e">
        <f>G152/#REF!</f>
        <v>#REF!</v>
      </c>
      <c r="H153" s="43" t="e">
        <f>H152/#REF!</f>
        <v>#REF!</v>
      </c>
      <c r="I153" s="43" t="e">
        <f>I152/#REF!</f>
        <v>#REF!</v>
      </c>
      <c r="J153" s="43" t="e">
        <f>J152/#REF!</f>
        <v>#REF!</v>
      </c>
      <c r="K153" s="43" t="e">
        <f>K152/#REF!</f>
        <v>#REF!</v>
      </c>
      <c r="L153" s="43"/>
      <c r="M153" s="43"/>
      <c r="N153" s="43"/>
      <c r="O153" s="43">
        <f>SUM(O140:O152)</f>
        <v>0</v>
      </c>
      <c r="P153" s="43"/>
      <c r="Q153" s="43"/>
      <c r="R153" s="43" t="e">
        <f>R152/#REF!</f>
        <v>#REF!</v>
      </c>
      <c r="S153" s="43" t="e">
        <f>S152/#REF!</f>
        <v>#REF!</v>
      </c>
      <c r="T153" s="43" t="e">
        <f>T152/#REF!</f>
        <v>#REF!</v>
      </c>
      <c r="U153" s="43" t="e">
        <f>U152/#REF!</f>
        <v>#REF!</v>
      </c>
      <c r="V153" s="43" t="e">
        <f>V152/#REF!</f>
        <v>#REF!</v>
      </c>
      <c r="W153" s="43" t="e">
        <f>W152/#REF!</f>
        <v>#REF!</v>
      </c>
      <c r="X153" s="43" t="e">
        <f>X152/#REF!</f>
        <v>#REF!</v>
      </c>
      <c r="Y153" s="43" t="e">
        <f>Y152/#REF!</f>
        <v>#REF!</v>
      </c>
      <c r="Z153" s="33" t="e">
        <f>Z152/#REF!</f>
        <v>#REF!</v>
      </c>
    </row>
    <row r="154" spans="1:26" ht="24.75" thickTop="1" thickBot="1">
      <c r="A154" s="37" t="s">
        <v>40</v>
      </c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24.75" thickTop="1" thickBot="1">
      <c r="A155" s="31"/>
      <c r="B155" s="27">
        <f>B152+B137</f>
        <v>0</v>
      </c>
      <c r="C155" s="45" t="e">
        <f>(D155+E155+F155)/B155</f>
        <v>#DIV/0!</v>
      </c>
      <c r="D155" s="27">
        <f t="shared" ref="D155:Y155" si="3">D152+D137</f>
        <v>0</v>
      </c>
      <c r="E155" s="27">
        <f t="shared" si="3"/>
        <v>0</v>
      </c>
      <c r="F155" s="27">
        <f t="shared" si="3"/>
        <v>0</v>
      </c>
      <c r="G155" s="27">
        <f t="shared" si="3"/>
        <v>0</v>
      </c>
      <c r="H155" s="27">
        <f t="shared" si="3"/>
        <v>0</v>
      </c>
      <c r="I155" s="27">
        <f t="shared" si="3"/>
        <v>0</v>
      </c>
      <c r="J155" s="27">
        <f t="shared" si="3"/>
        <v>0</v>
      </c>
      <c r="K155" s="27">
        <f t="shared" si="3"/>
        <v>0</v>
      </c>
      <c r="L155" s="27">
        <f t="shared" si="3"/>
        <v>0</v>
      </c>
      <c r="M155" s="27">
        <f t="shared" si="3"/>
        <v>0</v>
      </c>
      <c r="N155" s="27">
        <f t="shared" si="3"/>
        <v>0</v>
      </c>
      <c r="O155" s="27">
        <f t="shared" si="3"/>
        <v>0</v>
      </c>
      <c r="P155" s="27">
        <f t="shared" si="3"/>
        <v>0</v>
      </c>
      <c r="Q155" s="45" t="e">
        <f>(R155+S155+T155)/P155</f>
        <v>#DIV/0!</v>
      </c>
      <c r="R155" s="27">
        <f t="shared" si="3"/>
        <v>0</v>
      </c>
      <c r="S155" s="27">
        <f t="shared" si="3"/>
        <v>0</v>
      </c>
      <c r="T155" s="27">
        <f t="shared" si="3"/>
        <v>0</v>
      </c>
      <c r="U155" s="27">
        <f t="shared" si="3"/>
        <v>0</v>
      </c>
      <c r="V155" s="27">
        <f t="shared" si="3"/>
        <v>0</v>
      </c>
      <c r="W155" s="27">
        <f t="shared" si="3"/>
        <v>0</v>
      </c>
      <c r="X155" s="27">
        <f t="shared" si="3"/>
        <v>0</v>
      </c>
      <c r="Y155" s="27">
        <f t="shared" si="3"/>
        <v>0</v>
      </c>
      <c r="Z155" s="27"/>
    </row>
    <row r="156" spans="1:26" ht="24.75" thickTop="1" thickBot="1">
      <c r="A156" s="27" t="s">
        <v>27</v>
      </c>
      <c r="B156" s="36"/>
      <c r="C156" s="36"/>
      <c r="D156" s="43" t="e">
        <f>D155/#REF!</f>
        <v>#REF!</v>
      </c>
      <c r="E156" s="43" t="e">
        <f>E155/#REF!</f>
        <v>#REF!</v>
      </c>
      <c r="F156" s="43" t="e">
        <f>F155/#REF!</f>
        <v>#REF!</v>
      </c>
      <c r="G156" s="43" t="e">
        <f>G155/#REF!</f>
        <v>#REF!</v>
      </c>
      <c r="H156" s="43" t="e">
        <f>H155/#REF!</f>
        <v>#REF!</v>
      </c>
      <c r="I156" s="43" t="e">
        <f>I155/#REF!</f>
        <v>#REF!</v>
      </c>
      <c r="J156" s="43" t="e">
        <f>J155/#REF!</f>
        <v>#REF!</v>
      </c>
      <c r="K156" s="43" t="e">
        <f>K155/#REF!</f>
        <v>#REF!</v>
      </c>
      <c r="L156" s="46"/>
      <c r="M156" s="46"/>
      <c r="N156" s="46"/>
      <c r="O156" s="46"/>
      <c r="P156" s="46"/>
      <c r="Q156" s="46"/>
      <c r="R156" s="46" t="e">
        <f>R155/#REF!</f>
        <v>#REF!</v>
      </c>
      <c r="S156" s="46" t="e">
        <f>S155/#REF!</f>
        <v>#REF!</v>
      </c>
      <c r="T156" s="46" t="e">
        <f>T155/#REF!</f>
        <v>#REF!</v>
      </c>
      <c r="U156" s="46" t="e">
        <f>U155/#REF!</f>
        <v>#REF!</v>
      </c>
      <c r="V156" s="46" t="e">
        <f>V155/#REF!</f>
        <v>#REF!</v>
      </c>
      <c r="W156" s="46" t="e">
        <f>W155/#REF!</f>
        <v>#REF!</v>
      </c>
      <c r="X156" s="46" t="e">
        <f>X155/#REF!</f>
        <v>#REF!</v>
      </c>
      <c r="Y156" s="36" t="e">
        <f>Y155/#REF!</f>
        <v>#REF!</v>
      </c>
      <c r="Z156" s="36"/>
    </row>
    <row r="157" spans="1:26" ht="24.75" thickTop="1" thickBot="1">
      <c r="A157" s="36" t="s">
        <v>41</v>
      </c>
    </row>
    <row r="158" spans="1:26" ht="15.75" thickTop="1"/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pageMargins left="0.70866141732283472" right="0.85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169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9" width="11.140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20.85546875" customWidth="1"/>
    <col min="23" max="23" width="7.7109375" customWidth="1"/>
    <col min="24" max="24" width="7.85546875" customWidth="1"/>
    <col min="25" max="25" width="12.42578125" customWidth="1"/>
    <col min="26" max="26" width="23.8554687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520</v>
      </c>
      <c r="U2" s="3"/>
      <c r="V2" s="3"/>
      <c r="W2" s="3"/>
      <c r="X2" s="3"/>
      <c r="Y2" s="3"/>
      <c r="Z2" s="3"/>
      <c r="AA2" s="3"/>
    </row>
    <row r="3" spans="1:27" s="29" customFormat="1" ht="24" thickBot="1">
      <c r="A3" s="164" t="s">
        <v>0</v>
      </c>
      <c r="B3" s="157" t="s">
        <v>14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39"/>
      <c r="P3" s="157" t="s">
        <v>15</v>
      </c>
      <c r="Q3" s="158"/>
      <c r="R3" s="158"/>
      <c r="S3" s="158"/>
      <c r="T3" s="158"/>
      <c r="U3" s="158"/>
      <c r="V3" s="158"/>
      <c r="W3" s="158"/>
      <c r="X3" s="158"/>
      <c r="Y3" s="159"/>
      <c r="Z3" s="164" t="s">
        <v>47</v>
      </c>
    </row>
    <row r="4" spans="1:27" s="29" customFormat="1" ht="70.5" customHeight="1" thickBot="1">
      <c r="A4" s="165"/>
      <c r="B4" s="166" t="s">
        <v>1</v>
      </c>
      <c r="C4" s="166" t="s">
        <v>2</v>
      </c>
      <c r="D4" s="157" t="s">
        <v>44</v>
      </c>
      <c r="E4" s="158"/>
      <c r="F4" s="159"/>
      <c r="G4" s="157" t="s">
        <v>45</v>
      </c>
      <c r="H4" s="158"/>
      <c r="I4" s="158"/>
      <c r="J4" s="158"/>
      <c r="K4" s="159"/>
      <c r="L4" s="41" t="s">
        <v>46</v>
      </c>
      <c r="M4" s="41"/>
      <c r="N4" s="41" t="s">
        <v>17</v>
      </c>
      <c r="O4" s="41"/>
      <c r="P4" s="166" t="s">
        <v>1</v>
      </c>
      <c r="Q4" s="166" t="s">
        <v>2</v>
      </c>
      <c r="R4" s="157" t="s">
        <v>18</v>
      </c>
      <c r="S4" s="158"/>
      <c r="T4" s="159"/>
      <c r="U4" s="157" t="s">
        <v>16</v>
      </c>
      <c r="V4" s="158"/>
      <c r="W4" s="158"/>
      <c r="X4" s="158"/>
      <c r="Y4" s="159"/>
      <c r="Z4" s="165"/>
    </row>
    <row r="5" spans="1:27" s="29" customFormat="1" ht="56.25" customHeight="1" thickBot="1">
      <c r="A5" s="167"/>
      <c r="B5" s="166"/>
      <c r="C5" s="166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66" t="s">
        <v>1</v>
      </c>
      <c r="Q5" s="166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67"/>
    </row>
    <row r="6" spans="1:27" s="5" customFormat="1" ht="24" thickBot="1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4" thickBot="1">
      <c r="A7" s="9" t="s">
        <v>414</v>
      </c>
      <c r="B7" s="10">
        <v>920</v>
      </c>
      <c r="C7" s="10">
        <v>10</v>
      </c>
      <c r="D7" s="10"/>
      <c r="E7" s="10"/>
      <c r="F7" s="10"/>
      <c r="G7" s="10"/>
      <c r="H7" s="10"/>
      <c r="I7" s="10"/>
      <c r="J7" s="77" t="s">
        <v>223</v>
      </c>
      <c r="L7" s="10">
        <v>1840</v>
      </c>
      <c r="M7" s="10"/>
      <c r="N7" s="10">
        <v>920</v>
      </c>
      <c r="O7" s="10"/>
      <c r="P7" s="10">
        <v>920</v>
      </c>
      <c r="Q7" s="10">
        <v>2</v>
      </c>
      <c r="R7" s="10"/>
      <c r="S7" s="10"/>
      <c r="T7" s="77" t="s">
        <v>223</v>
      </c>
      <c r="U7" s="77" t="s">
        <v>223</v>
      </c>
      <c r="V7" s="10"/>
      <c r="W7" s="10"/>
      <c r="X7" s="10"/>
      <c r="Y7" s="10"/>
      <c r="Z7" s="11"/>
    </row>
    <row r="8" spans="1:27" s="4" customFormat="1" ht="24" thickBot="1">
      <c r="A8" s="9" t="s">
        <v>416</v>
      </c>
      <c r="B8" s="10"/>
      <c r="C8" s="10"/>
      <c r="D8" s="10"/>
      <c r="E8" s="10"/>
      <c r="F8" s="10"/>
      <c r="G8" s="10"/>
      <c r="H8" s="10"/>
      <c r="I8" s="10"/>
      <c r="J8" s="77"/>
      <c r="L8" s="10"/>
      <c r="M8" s="10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4" thickBot="1">
      <c r="A9" s="9" t="s">
        <v>436</v>
      </c>
      <c r="B9" s="10">
        <v>760</v>
      </c>
      <c r="C9" s="10">
        <v>10</v>
      </c>
      <c r="D9" s="10"/>
      <c r="E9" s="10"/>
      <c r="F9" s="10"/>
      <c r="G9" s="10"/>
      <c r="H9" s="10"/>
      <c r="I9" s="10"/>
      <c r="J9" s="77" t="s">
        <v>223</v>
      </c>
      <c r="L9" s="10">
        <v>15200</v>
      </c>
      <c r="M9" s="10"/>
      <c r="N9" s="10">
        <v>15200</v>
      </c>
      <c r="O9" s="10"/>
      <c r="P9" s="10">
        <v>760</v>
      </c>
      <c r="Q9" s="10">
        <v>2</v>
      </c>
      <c r="R9" s="10"/>
      <c r="S9" s="10"/>
      <c r="T9" s="77" t="s">
        <v>223</v>
      </c>
      <c r="U9" s="77" t="s">
        <v>223</v>
      </c>
      <c r="V9" s="10"/>
      <c r="W9" s="10"/>
      <c r="X9" s="10"/>
      <c r="Y9" s="10"/>
      <c r="Z9" s="11"/>
    </row>
    <row r="10" spans="1:27" s="4" customFormat="1" ht="24" thickBot="1">
      <c r="A10" s="9" t="s">
        <v>450</v>
      </c>
      <c r="B10" s="10">
        <v>340</v>
      </c>
      <c r="C10" s="10">
        <v>12</v>
      </c>
      <c r="D10" s="10"/>
      <c r="E10" s="10"/>
      <c r="F10" s="10"/>
      <c r="G10" s="10"/>
      <c r="H10" s="10"/>
      <c r="I10" s="10"/>
      <c r="J10" s="77" t="s">
        <v>223</v>
      </c>
      <c r="L10" s="10">
        <v>8160</v>
      </c>
      <c r="M10" s="10"/>
      <c r="N10" s="10">
        <v>4080</v>
      </c>
      <c r="O10" s="10"/>
      <c r="P10" s="10">
        <v>340</v>
      </c>
      <c r="Q10" s="10">
        <v>2</v>
      </c>
      <c r="R10" s="10"/>
      <c r="S10" s="10"/>
      <c r="T10" s="77" t="s">
        <v>223</v>
      </c>
      <c r="U10" s="77" t="s">
        <v>223</v>
      </c>
      <c r="V10" s="10"/>
      <c r="W10" s="10"/>
      <c r="X10" s="10"/>
      <c r="Y10" s="10"/>
      <c r="Z10" s="11"/>
    </row>
    <row r="11" spans="1:27" s="4" customFormat="1" ht="24" thickBot="1">
      <c r="A11" s="9" t="s">
        <v>485</v>
      </c>
      <c r="B11" s="10">
        <v>660</v>
      </c>
      <c r="C11" s="10">
        <v>10</v>
      </c>
      <c r="D11" s="10">
        <v>6600</v>
      </c>
      <c r="E11" s="10"/>
      <c r="F11" s="10"/>
      <c r="G11" s="10"/>
      <c r="H11" s="10"/>
      <c r="I11" s="10"/>
      <c r="J11" s="77"/>
      <c r="K11" s="10"/>
      <c r="L11" s="10">
        <v>1320</v>
      </c>
      <c r="M11" s="10"/>
      <c r="N11" s="10">
        <v>1320</v>
      </c>
      <c r="O11" s="10"/>
      <c r="P11" s="10">
        <v>660</v>
      </c>
      <c r="Q11" s="10">
        <v>2</v>
      </c>
      <c r="R11" s="10"/>
      <c r="S11" s="10"/>
      <c r="T11" s="77" t="s">
        <v>223</v>
      </c>
      <c r="U11" s="77" t="s">
        <v>223</v>
      </c>
      <c r="V11" s="10"/>
      <c r="W11" s="10"/>
      <c r="X11" s="10"/>
      <c r="Y11" s="10"/>
      <c r="Z11" s="11"/>
    </row>
    <row r="12" spans="1:27" s="4" customFormat="1" ht="23.25">
      <c r="A12" s="9" t="s">
        <v>584</v>
      </c>
      <c r="B12" s="10">
        <v>420</v>
      </c>
      <c r="C12" s="10">
        <v>7</v>
      </c>
      <c r="D12" s="10"/>
      <c r="E12" s="10"/>
      <c r="F12" s="10"/>
      <c r="G12" s="10"/>
      <c r="H12" s="10"/>
      <c r="I12" s="10"/>
      <c r="J12" s="77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 t="s">
        <v>585</v>
      </c>
      <c r="B13" s="10">
        <v>500</v>
      </c>
      <c r="C13" s="10">
        <v>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7" s="4" customFormat="1" ht="23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7" s="4" customFormat="1" ht="23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7" s="4" customFormat="1" ht="23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8" s="4" customFormat="1" ht="24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19" customFormat="1" ht="24.75" thickTop="1" thickBot="1">
      <c r="A18" s="16" t="s">
        <v>24</v>
      </c>
      <c r="B18" s="17">
        <f>SUM(B7:B17)</f>
        <v>3600</v>
      </c>
      <c r="C18" s="42">
        <f>(D18+E18+F18)/B18</f>
        <v>1.8333333333333333</v>
      </c>
      <c r="D18" s="17">
        <f>SUM(D6:D17)</f>
        <v>6600</v>
      </c>
      <c r="E18" s="17">
        <f t="shared" ref="E18:Y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26520</v>
      </c>
      <c r="M18" s="17">
        <f t="shared" si="0"/>
        <v>0</v>
      </c>
      <c r="N18" s="17">
        <f t="shared" si="0"/>
        <v>21520</v>
      </c>
      <c r="O18" s="17">
        <f t="shared" si="0"/>
        <v>0</v>
      </c>
      <c r="P18" s="17">
        <f t="shared" si="0"/>
        <v>2680</v>
      </c>
      <c r="Q18" s="42">
        <f>(R18+S18+T18)/P18</f>
        <v>0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8"/>
      <c r="AA18" s="19">
        <f>D18+E18+F18</f>
        <v>6600</v>
      </c>
      <c r="AB18" s="19">
        <f>R18+S18+T18</f>
        <v>0</v>
      </c>
    </row>
    <row r="19" spans="1:28" s="35" customFormat="1" ht="24.75" thickTop="1" thickBot="1">
      <c r="A19" s="32"/>
      <c r="B19" s="33"/>
      <c r="C19" s="33"/>
      <c r="D19" s="43">
        <f t="shared" ref="D19:K19" si="1">D18/$AA$18</f>
        <v>1</v>
      </c>
      <c r="E19" s="43">
        <f t="shared" si="1"/>
        <v>0</v>
      </c>
      <c r="F19" s="43">
        <f t="shared" si="1"/>
        <v>0</v>
      </c>
      <c r="G19" s="43">
        <f t="shared" si="1"/>
        <v>0</v>
      </c>
      <c r="H19" s="43">
        <f t="shared" si="1"/>
        <v>0</v>
      </c>
      <c r="I19" s="43">
        <f t="shared" si="1"/>
        <v>0</v>
      </c>
      <c r="J19" s="43">
        <f t="shared" si="1"/>
        <v>0</v>
      </c>
      <c r="K19" s="43">
        <f t="shared" si="1"/>
        <v>0</v>
      </c>
      <c r="L19" s="33"/>
      <c r="M19" s="33"/>
      <c r="N19" s="33"/>
      <c r="O19" s="33"/>
      <c r="P19" s="33"/>
      <c r="Q19" s="33"/>
      <c r="R19" s="33" t="e">
        <f>R18/$AB$18</f>
        <v>#DIV/0!</v>
      </c>
      <c r="S19" s="33" t="e">
        <f t="shared" ref="S19:Y19" si="2">S18/$AB$18</f>
        <v>#DIV/0!</v>
      </c>
      <c r="T19" s="33" t="e">
        <f t="shared" si="2"/>
        <v>#DIV/0!</v>
      </c>
      <c r="U19" s="33" t="e">
        <f t="shared" si="2"/>
        <v>#DIV/0!</v>
      </c>
      <c r="V19" s="33" t="e">
        <f t="shared" si="2"/>
        <v>#DIV/0!</v>
      </c>
      <c r="W19" s="33" t="e">
        <f t="shared" si="2"/>
        <v>#DIV/0!</v>
      </c>
      <c r="X19" s="33" t="e">
        <f t="shared" si="2"/>
        <v>#DIV/0!</v>
      </c>
      <c r="Y19" s="33" t="e">
        <f t="shared" si="2"/>
        <v>#DIV/0!</v>
      </c>
      <c r="Z19" s="34"/>
    </row>
    <row r="20" spans="1:28" s="5" customFormat="1" ht="24.75" thickTop="1" thickBot="1">
      <c r="A20" s="20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8" s="4" customFormat="1" ht="24" thickBot="1">
      <c r="A21" s="9" t="s">
        <v>400</v>
      </c>
      <c r="B21" s="10">
        <v>250</v>
      </c>
      <c r="C21" s="10">
        <v>8</v>
      </c>
      <c r="D21" s="10">
        <v>1000</v>
      </c>
      <c r="E21" s="10"/>
      <c r="F21" s="10"/>
      <c r="G21" s="10"/>
      <c r="H21" s="10"/>
      <c r="I21" s="10"/>
      <c r="J21" s="77" t="s">
        <v>223</v>
      </c>
      <c r="K21" s="10"/>
      <c r="L21" s="10">
        <v>500</v>
      </c>
      <c r="M21" s="10"/>
      <c r="N21" s="10">
        <v>500</v>
      </c>
      <c r="O21" s="10"/>
      <c r="P21" s="10">
        <v>250</v>
      </c>
      <c r="Q21" s="10">
        <v>2</v>
      </c>
      <c r="R21" s="10"/>
      <c r="S21" s="10"/>
      <c r="T21" s="77" t="s">
        <v>223</v>
      </c>
      <c r="U21" s="77" t="s">
        <v>223</v>
      </c>
      <c r="V21" s="10"/>
      <c r="W21" s="10"/>
      <c r="X21" s="10"/>
      <c r="Y21" s="10"/>
      <c r="Z21" s="11"/>
    </row>
    <row r="22" spans="1:28" s="4" customFormat="1" ht="23.25">
      <c r="A22" s="9" t="s">
        <v>401</v>
      </c>
      <c r="B22" s="10">
        <v>370</v>
      </c>
      <c r="C22" s="10">
        <v>8</v>
      </c>
      <c r="D22" s="10">
        <v>2960</v>
      </c>
      <c r="E22" s="10"/>
      <c r="F22" s="10"/>
      <c r="G22" s="10"/>
      <c r="H22" s="10"/>
      <c r="I22" s="10"/>
      <c r="J22" s="77" t="s">
        <v>223</v>
      </c>
      <c r="K22" s="10"/>
      <c r="L22" s="10">
        <v>740</v>
      </c>
      <c r="M22" s="10"/>
      <c r="N22" s="10">
        <v>740</v>
      </c>
      <c r="O22" s="10"/>
      <c r="P22" s="10">
        <v>370</v>
      </c>
      <c r="Q22" s="10">
        <v>2</v>
      </c>
      <c r="R22" s="10"/>
      <c r="S22" s="10"/>
      <c r="T22" s="77" t="s">
        <v>223</v>
      </c>
      <c r="U22" s="77" t="s">
        <v>223</v>
      </c>
      <c r="V22" s="10"/>
      <c r="W22" s="10"/>
      <c r="X22" s="10"/>
      <c r="Y22" s="10"/>
      <c r="Z22" s="11"/>
    </row>
    <row r="23" spans="1:28" s="4" customFormat="1" ht="23.25">
      <c r="A23" s="9" t="s">
        <v>402</v>
      </c>
      <c r="B23" s="10">
        <v>140</v>
      </c>
      <c r="C23" s="10">
        <v>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3.25">
      <c r="A24" s="9" t="s">
        <v>403</v>
      </c>
      <c r="B24" s="10">
        <v>150</v>
      </c>
      <c r="C24" s="10">
        <v>7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404</v>
      </c>
      <c r="B25" s="10">
        <v>390</v>
      </c>
      <c r="C25" s="10">
        <v>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405</v>
      </c>
      <c r="B26" s="10">
        <v>100</v>
      </c>
      <c r="C26" s="10">
        <v>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406</v>
      </c>
      <c r="B27" s="10">
        <v>140</v>
      </c>
      <c r="C27" s="10">
        <v>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407</v>
      </c>
      <c r="B28" s="10">
        <v>350</v>
      </c>
      <c r="C28" s="10">
        <v>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408</v>
      </c>
      <c r="B29" s="10">
        <v>180</v>
      </c>
      <c r="C29" s="10">
        <v>6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409</v>
      </c>
      <c r="B30" s="10">
        <v>220</v>
      </c>
      <c r="C30" s="10">
        <v>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410</v>
      </c>
      <c r="B31" s="10">
        <v>140</v>
      </c>
      <c r="C31" s="10">
        <v>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4" thickBot="1">
      <c r="A32" s="13" t="s">
        <v>411</v>
      </c>
      <c r="B32" s="14">
        <v>120</v>
      </c>
      <c r="C32" s="14">
        <v>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</row>
    <row r="33" spans="1:26" s="4" customFormat="1" ht="24" thickBot="1">
      <c r="A33" s="13" t="s">
        <v>412</v>
      </c>
      <c r="B33" s="14">
        <v>330</v>
      </c>
      <c r="C33" s="14">
        <v>8</v>
      </c>
      <c r="D33" s="14">
        <v>2640</v>
      </c>
      <c r="E33" s="14"/>
      <c r="F33" s="14"/>
      <c r="G33" s="14"/>
      <c r="H33" s="14"/>
      <c r="I33" s="14"/>
      <c r="J33" s="77" t="s">
        <v>223</v>
      </c>
      <c r="K33" s="14"/>
      <c r="L33" s="14">
        <v>660</v>
      </c>
      <c r="M33" s="14"/>
      <c r="N33" s="14">
        <v>660</v>
      </c>
      <c r="O33" s="14"/>
      <c r="P33" s="14">
        <v>330</v>
      </c>
      <c r="Q33" s="14">
        <v>2</v>
      </c>
      <c r="R33" s="14"/>
      <c r="S33" s="14"/>
      <c r="T33" s="77" t="s">
        <v>223</v>
      </c>
      <c r="U33" s="77" t="s">
        <v>223</v>
      </c>
      <c r="V33" s="14"/>
      <c r="W33" s="14"/>
      <c r="X33" s="14"/>
      <c r="Y33" s="14"/>
      <c r="Z33" s="15"/>
    </row>
    <row r="34" spans="1:26" s="4" customFormat="1" ht="23.25">
      <c r="A34" s="13" t="s">
        <v>413</v>
      </c>
      <c r="B34" s="14">
        <v>200</v>
      </c>
      <c r="C34" s="14">
        <v>8</v>
      </c>
      <c r="D34" s="14">
        <v>1600</v>
      </c>
      <c r="E34" s="14"/>
      <c r="F34" s="14"/>
      <c r="G34" s="14"/>
      <c r="H34" s="14"/>
      <c r="I34" s="14"/>
      <c r="J34" s="77" t="s">
        <v>223</v>
      </c>
      <c r="K34" s="14"/>
      <c r="L34" s="14">
        <v>400</v>
      </c>
      <c r="M34" s="14"/>
      <c r="N34" s="14">
        <v>400</v>
      </c>
      <c r="O34" s="14"/>
      <c r="P34" s="14">
        <v>200</v>
      </c>
      <c r="Q34" s="14">
        <v>2</v>
      </c>
      <c r="R34" s="14"/>
      <c r="S34" s="14"/>
      <c r="T34" s="77" t="s">
        <v>223</v>
      </c>
      <c r="U34" s="77" t="s">
        <v>223</v>
      </c>
      <c r="V34" s="14"/>
      <c r="W34" s="14"/>
      <c r="X34" s="14"/>
      <c r="Y34" s="14"/>
      <c r="Z34" s="15"/>
    </row>
    <row r="35" spans="1:26" s="4" customFormat="1" ht="23.25">
      <c r="A35" s="13" t="s">
        <v>486</v>
      </c>
      <c r="B35" s="14">
        <v>220</v>
      </c>
      <c r="C35" s="14">
        <v>6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26" s="4" customFormat="1" ht="24" thickBot="1">
      <c r="A36" s="13" t="s">
        <v>415</v>
      </c>
      <c r="B36" s="14">
        <v>380</v>
      </c>
      <c r="C36" s="14">
        <v>10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6" s="4" customFormat="1" ht="23.25">
      <c r="A37" s="13" t="s">
        <v>417</v>
      </c>
      <c r="B37" s="14">
        <v>100</v>
      </c>
      <c r="C37" s="14">
        <v>8</v>
      </c>
      <c r="D37" s="14">
        <v>700</v>
      </c>
      <c r="E37" s="14"/>
      <c r="F37" s="14"/>
      <c r="G37" s="14"/>
      <c r="H37" s="14"/>
      <c r="I37" s="14"/>
      <c r="J37" s="77" t="s">
        <v>223</v>
      </c>
      <c r="K37" s="14"/>
      <c r="L37" s="14">
        <v>200</v>
      </c>
      <c r="M37" s="14"/>
      <c r="N37" s="14">
        <v>200</v>
      </c>
      <c r="O37" s="14"/>
      <c r="P37" s="14">
        <v>100</v>
      </c>
      <c r="Q37" s="14">
        <v>2</v>
      </c>
      <c r="R37" s="14"/>
      <c r="S37" s="14"/>
      <c r="T37" s="77" t="s">
        <v>223</v>
      </c>
      <c r="U37" s="77" t="s">
        <v>223</v>
      </c>
      <c r="V37" s="14"/>
      <c r="W37" s="14"/>
      <c r="X37" s="14"/>
      <c r="Y37" s="14"/>
      <c r="Z37" s="15"/>
    </row>
    <row r="38" spans="1:26" s="4" customFormat="1" ht="24" thickBot="1">
      <c r="A38" s="13" t="s">
        <v>418</v>
      </c>
      <c r="B38" s="14">
        <v>100</v>
      </c>
      <c r="C38" s="14">
        <v>8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5"/>
    </row>
    <row r="39" spans="1:26" s="4" customFormat="1" ht="23.25">
      <c r="A39" s="13" t="s">
        <v>419</v>
      </c>
      <c r="B39" s="14">
        <v>400</v>
      </c>
      <c r="C39" s="14">
        <v>8</v>
      </c>
      <c r="D39" s="14">
        <v>3200</v>
      </c>
      <c r="E39" s="14"/>
      <c r="F39" s="14"/>
      <c r="G39" s="14"/>
      <c r="H39" s="14"/>
      <c r="I39" s="14"/>
      <c r="J39" s="77" t="s">
        <v>223</v>
      </c>
      <c r="K39" s="14"/>
      <c r="L39" s="14">
        <v>460</v>
      </c>
      <c r="M39" s="14"/>
      <c r="N39" s="14">
        <v>460</v>
      </c>
      <c r="O39" s="14"/>
      <c r="P39" s="14">
        <v>400</v>
      </c>
      <c r="Q39" s="14">
        <v>2</v>
      </c>
      <c r="R39" s="14"/>
      <c r="S39" s="14"/>
      <c r="T39" s="77" t="s">
        <v>223</v>
      </c>
      <c r="U39" s="77" t="s">
        <v>223</v>
      </c>
      <c r="V39" s="14"/>
      <c r="W39" s="14"/>
      <c r="X39" s="14"/>
      <c r="Y39" s="14"/>
      <c r="Z39" s="15"/>
    </row>
    <row r="40" spans="1:26" s="4" customFormat="1" ht="24" thickBot="1">
      <c r="A40" s="13" t="s">
        <v>420</v>
      </c>
      <c r="B40" s="14">
        <v>230</v>
      </c>
      <c r="C40" s="14">
        <v>10</v>
      </c>
      <c r="D40" s="14">
        <v>2300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5"/>
    </row>
    <row r="41" spans="1:26" s="4" customFormat="1" ht="24" thickBot="1">
      <c r="A41" s="13" t="s">
        <v>421</v>
      </c>
      <c r="B41" s="14">
        <v>100</v>
      </c>
      <c r="C41" s="14">
        <v>5</v>
      </c>
      <c r="D41" s="14">
        <v>500</v>
      </c>
      <c r="E41" s="14"/>
      <c r="F41" s="14"/>
      <c r="G41" s="14"/>
      <c r="H41" s="14"/>
      <c r="I41" s="14"/>
      <c r="J41" s="77" t="s">
        <v>223</v>
      </c>
      <c r="K41" s="14"/>
      <c r="L41" s="14">
        <v>200</v>
      </c>
      <c r="M41" s="14"/>
      <c r="N41" s="14">
        <v>200</v>
      </c>
      <c r="O41" s="14"/>
      <c r="P41" s="14">
        <v>100</v>
      </c>
      <c r="Q41" s="14">
        <v>2</v>
      </c>
      <c r="R41" s="14"/>
      <c r="S41" s="14"/>
      <c r="T41" s="77" t="s">
        <v>223</v>
      </c>
      <c r="U41" s="77" t="s">
        <v>223</v>
      </c>
      <c r="V41" s="14"/>
      <c r="W41" s="14"/>
      <c r="X41" s="14"/>
      <c r="Y41" s="14"/>
      <c r="Z41" s="15"/>
    </row>
    <row r="42" spans="1:26" s="4" customFormat="1" ht="24" thickBot="1">
      <c r="A42" s="13" t="s">
        <v>422</v>
      </c>
      <c r="B42" s="14">
        <v>130</v>
      </c>
      <c r="C42" s="14">
        <v>5</v>
      </c>
      <c r="D42" s="14">
        <v>650</v>
      </c>
      <c r="E42" s="14"/>
      <c r="F42" s="14"/>
      <c r="G42" s="14"/>
      <c r="H42" s="14"/>
      <c r="I42" s="14"/>
      <c r="J42" s="77" t="s">
        <v>223</v>
      </c>
      <c r="K42" s="14"/>
      <c r="L42" s="14">
        <v>260</v>
      </c>
      <c r="M42" s="14"/>
      <c r="N42" s="14">
        <v>260</v>
      </c>
      <c r="O42" s="14"/>
      <c r="P42" s="14">
        <v>130</v>
      </c>
      <c r="Q42" s="14">
        <v>2</v>
      </c>
      <c r="R42" s="14"/>
      <c r="S42" s="14"/>
      <c r="T42" s="77" t="s">
        <v>223</v>
      </c>
      <c r="U42" s="77" t="s">
        <v>223</v>
      </c>
      <c r="V42" s="14"/>
      <c r="W42" s="14"/>
      <c r="X42" s="14"/>
      <c r="Y42" s="14"/>
      <c r="Z42" s="15"/>
    </row>
    <row r="43" spans="1:26" s="4" customFormat="1" ht="24" thickBot="1">
      <c r="A43" s="13" t="s">
        <v>423</v>
      </c>
      <c r="B43" s="14">
        <v>140</v>
      </c>
      <c r="C43" s="14">
        <v>5</v>
      </c>
      <c r="D43" s="14">
        <v>700</v>
      </c>
      <c r="E43" s="14"/>
      <c r="F43" s="14"/>
      <c r="G43" s="14"/>
      <c r="H43" s="14"/>
      <c r="I43" s="14"/>
      <c r="J43" s="77" t="s">
        <v>223</v>
      </c>
      <c r="K43" s="14"/>
      <c r="L43" s="14">
        <v>280</v>
      </c>
      <c r="M43" s="14"/>
      <c r="N43" s="14">
        <v>280</v>
      </c>
      <c r="O43" s="14"/>
      <c r="P43" s="14">
        <v>140</v>
      </c>
      <c r="Q43" s="14">
        <v>2</v>
      </c>
      <c r="R43" s="14"/>
      <c r="S43" s="14"/>
      <c r="T43" s="77" t="s">
        <v>223</v>
      </c>
      <c r="U43" s="77" t="s">
        <v>223</v>
      </c>
      <c r="V43" s="14"/>
      <c r="W43" s="14"/>
      <c r="X43" s="14"/>
      <c r="Y43" s="14"/>
      <c r="Z43" s="15"/>
    </row>
    <row r="44" spans="1:26" s="4" customFormat="1" ht="25.5" customHeight="1">
      <c r="A44" s="13" t="s">
        <v>424</v>
      </c>
      <c r="B44" s="14">
        <v>140</v>
      </c>
      <c r="C44" s="14">
        <v>5</v>
      </c>
      <c r="D44" s="14">
        <v>700</v>
      </c>
      <c r="E44" s="14"/>
      <c r="F44" s="14"/>
      <c r="G44" s="14"/>
      <c r="H44" s="14"/>
      <c r="I44" s="14"/>
      <c r="J44" s="77" t="s">
        <v>223</v>
      </c>
      <c r="K44" s="14"/>
      <c r="L44" s="14">
        <v>280</v>
      </c>
      <c r="M44" s="14"/>
      <c r="N44" s="14">
        <v>280</v>
      </c>
      <c r="O44" s="14"/>
      <c r="P44" s="14">
        <v>140</v>
      </c>
      <c r="Q44" s="14">
        <v>2</v>
      </c>
      <c r="R44" s="14"/>
      <c r="S44" s="14"/>
      <c r="T44" s="77" t="s">
        <v>223</v>
      </c>
      <c r="U44" s="77" t="s">
        <v>223</v>
      </c>
      <c r="V44" s="14"/>
      <c r="W44" s="14"/>
      <c r="X44" s="14"/>
      <c r="Y44" s="14"/>
      <c r="Z44" s="15"/>
    </row>
    <row r="45" spans="1:26" s="4" customFormat="1" ht="24" thickBot="1">
      <c r="A45" s="13" t="s">
        <v>425</v>
      </c>
      <c r="B45" s="14">
        <v>140</v>
      </c>
      <c r="C45" s="14">
        <v>5</v>
      </c>
      <c r="D45" s="14">
        <v>700</v>
      </c>
      <c r="E45" s="14"/>
      <c r="F45" s="14"/>
      <c r="G45" s="14"/>
      <c r="H45" s="14"/>
      <c r="I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5"/>
    </row>
    <row r="46" spans="1:26" s="4" customFormat="1" ht="24" thickBot="1">
      <c r="A46" s="13" t="s">
        <v>426</v>
      </c>
      <c r="B46" s="14">
        <v>140</v>
      </c>
      <c r="C46" s="14">
        <v>5</v>
      </c>
      <c r="D46" s="14">
        <v>700</v>
      </c>
      <c r="E46" s="14"/>
      <c r="F46" s="14"/>
      <c r="G46" s="14"/>
      <c r="H46" s="14"/>
      <c r="I46" s="14"/>
      <c r="J46" s="77" t="s">
        <v>223</v>
      </c>
      <c r="K46" s="14"/>
      <c r="L46" s="14">
        <v>280</v>
      </c>
      <c r="M46" s="14"/>
      <c r="N46" s="14">
        <v>280</v>
      </c>
      <c r="O46" s="14"/>
      <c r="P46" s="14">
        <v>140</v>
      </c>
      <c r="Q46" s="14">
        <v>2</v>
      </c>
      <c r="R46" s="14"/>
      <c r="S46" s="14"/>
      <c r="T46" s="77" t="s">
        <v>223</v>
      </c>
      <c r="U46" s="77" t="s">
        <v>223</v>
      </c>
      <c r="V46" s="14"/>
      <c r="W46" s="14"/>
      <c r="X46" s="14"/>
      <c r="Y46" s="14"/>
      <c r="Z46" s="15"/>
    </row>
    <row r="47" spans="1:26" s="4" customFormat="1" ht="24" thickBot="1">
      <c r="A47" s="13" t="s">
        <v>427</v>
      </c>
      <c r="B47" s="14">
        <v>430</v>
      </c>
      <c r="C47" s="14">
        <v>10</v>
      </c>
      <c r="D47" s="14">
        <v>4300</v>
      </c>
      <c r="E47" s="14"/>
      <c r="F47" s="14"/>
      <c r="G47" s="14"/>
      <c r="H47" s="14"/>
      <c r="I47" s="14"/>
      <c r="J47" s="77" t="s">
        <v>223</v>
      </c>
      <c r="K47" s="14"/>
      <c r="L47" s="14">
        <v>860</v>
      </c>
      <c r="M47" s="14"/>
      <c r="N47" s="14">
        <v>860</v>
      </c>
      <c r="O47" s="14"/>
      <c r="P47" s="14">
        <v>430</v>
      </c>
      <c r="Q47" s="14">
        <v>2</v>
      </c>
      <c r="R47" s="14"/>
      <c r="S47" s="14"/>
      <c r="T47" s="77" t="s">
        <v>223</v>
      </c>
      <c r="U47" s="77" t="s">
        <v>223</v>
      </c>
      <c r="V47" s="14"/>
      <c r="W47" s="14"/>
      <c r="X47" s="14"/>
      <c r="Y47" s="14"/>
      <c r="Z47" s="15"/>
    </row>
    <row r="48" spans="1:26" s="4" customFormat="1" ht="24" thickBot="1">
      <c r="A48" s="13" t="s">
        <v>428</v>
      </c>
      <c r="B48" s="14">
        <v>140</v>
      </c>
      <c r="C48" s="14">
        <v>8</v>
      </c>
      <c r="D48" s="14">
        <v>1120</v>
      </c>
      <c r="E48" s="14"/>
      <c r="F48" s="14"/>
      <c r="G48" s="14"/>
      <c r="H48" s="14"/>
      <c r="I48" s="14"/>
      <c r="J48" s="77" t="s">
        <v>223</v>
      </c>
      <c r="K48" s="14"/>
      <c r="L48" s="14">
        <v>280</v>
      </c>
      <c r="M48" s="14"/>
      <c r="N48" s="14">
        <v>280</v>
      </c>
      <c r="O48" s="14"/>
      <c r="P48" s="14">
        <v>140</v>
      </c>
      <c r="Q48" s="14">
        <v>2</v>
      </c>
      <c r="R48" s="14"/>
      <c r="S48" s="14"/>
      <c r="T48" s="77" t="s">
        <v>223</v>
      </c>
      <c r="U48" s="77" t="s">
        <v>223</v>
      </c>
      <c r="V48" s="14"/>
      <c r="W48" s="14"/>
      <c r="X48" s="14"/>
      <c r="Y48" s="14"/>
      <c r="Z48" s="15"/>
    </row>
    <row r="49" spans="1:26" s="4" customFormat="1" ht="24" thickBot="1">
      <c r="A49" s="13" t="s">
        <v>429</v>
      </c>
      <c r="B49" s="14">
        <v>520</v>
      </c>
      <c r="C49" s="14">
        <v>8</v>
      </c>
      <c r="D49" s="14">
        <v>2160</v>
      </c>
      <c r="E49" s="14">
        <v>2000</v>
      </c>
      <c r="F49" s="14"/>
      <c r="G49" s="14"/>
      <c r="H49" s="14"/>
      <c r="I49" s="14"/>
      <c r="J49" s="77" t="s">
        <v>223</v>
      </c>
      <c r="K49" s="14"/>
      <c r="L49" s="14">
        <v>1040</v>
      </c>
      <c r="M49" s="14"/>
      <c r="N49" s="14">
        <v>1040</v>
      </c>
      <c r="O49" s="14"/>
      <c r="P49" s="14">
        <v>520</v>
      </c>
      <c r="Q49" s="14">
        <v>2</v>
      </c>
      <c r="R49" s="14"/>
      <c r="S49" s="14"/>
      <c r="T49" s="77" t="s">
        <v>223</v>
      </c>
      <c r="U49" s="77" t="s">
        <v>223</v>
      </c>
      <c r="V49" s="14"/>
      <c r="W49" s="14"/>
      <c r="X49" s="14"/>
      <c r="Y49" s="14"/>
      <c r="Z49" s="15"/>
    </row>
    <row r="50" spans="1:26" s="4" customFormat="1" ht="24" thickBot="1">
      <c r="A50" s="13" t="s">
        <v>430</v>
      </c>
      <c r="B50" s="14">
        <v>200</v>
      </c>
      <c r="C50" s="14">
        <v>10</v>
      </c>
      <c r="D50" s="14">
        <v>2000</v>
      </c>
      <c r="E50" s="14"/>
      <c r="F50" s="14"/>
      <c r="G50" s="14"/>
      <c r="H50" s="14"/>
      <c r="I50" s="14"/>
      <c r="J50" s="77" t="s">
        <v>223</v>
      </c>
      <c r="K50" s="14"/>
      <c r="L50" s="14">
        <v>400</v>
      </c>
      <c r="M50" s="14"/>
      <c r="N50" s="14">
        <v>400</v>
      </c>
      <c r="O50" s="14"/>
      <c r="P50" s="14">
        <v>200</v>
      </c>
      <c r="Q50" s="14">
        <v>2</v>
      </c>
      <c r="R50" s="14"/>
      <c r="S50" s="14"/>
      <c r="T50" s="77" t="s">
        <v>223</v>
      </c>
      <c r="U50" s="77" t="s">
        <v>223</v>
      </c>
      <c r="V50" s="14"/>
      <c r="W50" s="14"/>
      <c r="X50" s="14"/>
      <c r="Y50" s="14"/>
      <c r="Z50" s="15"/>
    </row>
    <row r="51" spans="1:26" s="4" customFormat="1" ht="24" thickBot="1">
      <c r="A51" s="13" t="s">
        <v>431</v>
      </c>
      <c r="B51" s="14">
        <v>900</v>
      </c>
      <c r="C51" s="14">
        <v>10</v>
      </c>
      <c r="D51" s="14">
        <v>9000</v>
      </c>
      <c r="E51" s="14"/>
      <c r="F51" s="14"/>
      <c r="G51" s="14"/>
      <c r="H51" s="14"/>
      <c r="I51" s="14"/>
      <c r="J51" s="77" t="s">
        <v>223</v>
      </c>
      <c r="K51" s="14"/>
      <c r="L51" s="14">
        <v>1800</v>
      </c>
      <c r="M51" s="14"/>
      <c r="N51" s="14">
        <v>1800</v>
      </c>
      <c r="O51" s="14"/>
      <c r="P51" s="14">
        <v>900</v>
      </c>
      <c r="Q51" s="14">
        <v>2</v>
      </c>
      <c r="R51" s="14"/>
      <c r="S51" s="14"/>
      <c r="T51" s="77" t="s">
        <v>223</v>
      </c>
      <c r="U51" s="77" t="s">
        <v>223</v>
      </c>
      <c r="V51" s="14"/>
      <c r="W51" s="14"/>
      <c r="X51" s="14"/>
      <c r="Y51" s="14"/>
      <c r="Z51" s="15"/>
    </row>
    <row r="52" spans="1:26" s="4" customFormat="1" ht="24" thickBot="1">
      <c r="A52" s="13" t="s">
        <v>432</v>
      </c>
      <c r="B52" s="14">
        <v>420</v>
      </c>
      <c r="C52" s="14">
        <v>10</v>
      </c>
      <c r="D52" s="14">
        <v>3000</v>
      </c>
      <c r="E52" s="14">
        <v>1200</v>
      </c>
      <c r="F52" s="14"/>
      <c r="G52" s="14"/>
      <c r="H52" s="14"/>
      <c r="I52" s="14"/>
      <c r="J52" s="77" t="s">
        <v>223</v>
      </c>
      <c r="K52" s="14"/>
      <c r="L52" s="14">
        <v>840</v>
      </c>
      <c r="M52" s="14"/>
      <c r="N52" s="14">
        <v>840</v>
      </c>
      <c r="O52" s="14"/>
      <c r="P52" s="14">
        <v>420</v>
      </c>
      <c r="Q52" s="14">
        <v>2</v>
      </c>
      <c r="R52" s="14"/>
      <c r="S52" s="14"/>
      <c r="T52" s="77" t="s">
        <v>223</v>
      </c>
      <c r="U52" s="77" t="s">
        <v>223</v>
      </c>
      <c r="V52" s="14"/>
      <c r="W52" s="14"/>
      <c r="X52" s="14"/>
      <c r="Y52" s="14"/>
      <c r="Z52" s="15"/>
    </row>
    <row r="53" spans="1:26" s="4" customFormat="1" ht="24" thickBot="1">
      <c r="A53" s="13" t="s">
        <v>433</v>
      </c>
      <c r="B53" s="14">
        <v>350</v>
      </c>
      <c r="C53" s="14">
        <v>10</v>
      </c>
      <c r="D53" s="14">
        <v>3500</v>
      </c>
      <c r="E53" s="14"/>
      <c r="F53" s="14"/>
      <c r="G53" s="14"/>
      <c r="H53" s="14"/>
      <c r="I53" s="14"/>
      <c r="J53" s="77" t="s">
        <v>223</v>
      </c>
      <c r="K53" s="14"/>
      <c r="L53" s="14">
        <v>700</v>
      </c>
      <c r="M53" s="14"/>
      <c r="N53" s="14">
        <v>700</v>
      </c>
      <c r="O53" s="14"/>
      <c r="P53" s="14">
        <v>350</v>
      </c>
      <c r="Q53" s="14">
        <v>2</v>
      </c>
      <c r="R53" s="14"/>
      <c r="S53" s="14"/>
      <c r="T53" s="77" t="s">
        <v>223</v>
      </c>
      <c r="U53" s="77" t="s">
        <v>223</v>
      </c>
      <c r="V53" s="14"/>
      <c r="W53" s="14"/>
      <c r="X53" s="14"/>
      <c r="Y53" s="14"/>
      <c r="Z53" s="15"/>
    </row>
    <row r="54" spans="1:26" s="4" customFormat="1" ht="24" thickBot="1">
      <c r="A54" s="13" t="s">
        <v>434</v>
      </c>
      <c r="B54" s="14">
        <v>340</v>
      </c>
      <c r="C54" s="14">
        <v>10</v>
      </c>
      <c r="D54" s="14">
        <v>3000</v>
      </c>
      <c r="E54" s="14">
        <v>400</v>
      </c>
      <c r="F54" s="14"/>
      <c r="G54" s="14"/>
      <c r="H54" s="14"/>
      <c r="I54" s="14"/>
      <c r="J54" s="77" t="s">
        <v>223</v>
      </c>
      <c r="K54" s="14"/>
      <c r="L54" s="14">
        <v>680</v>
      </c>
      <c r="M54" s="14"/>
      <c r="N54" s="14">
        <v>680</v>
      </c>
      <c r="O54" s="14"/>
      <c r="P54" s="14">
        <v>340</v>
      </c>
      <c r="Q54" s="14">
        <v>2</v>
      </c>
      <c r="R54" s="14"/>
      <c r="S54" s="14"/>
      <c r="T54" s="77" t="s">
        <v>223</v>
      </c>
      <c r="U54" s="77" t="s">
        <v>223</v>
      </c>
      <c r="V54" s="14"/>
      <c r="W54" s="14"/>
      <c r="X54" s="14"/>
      <c r="Y54" s="14"/>
      <c r="Z54" s="15"/>
    </row>
    <row r="55" spans="1:26" s="4" customFormat="1" ht="24" thickBot="1">
      <c r="A55" s="13" t="s">
        <v>435</v>
      </c>
      <c r="B55" s="14">
        <v>420</v>
      </c>
      <c r="C55" s="14">
        <v>10</v>
      </c>
      <c r="D55" s="14">
        <v>4000</v>
      </c>
      <c r="E55" s="14">
        <v>200</v>
      </c>
      <c r="F55" s="14"/>
      <c r="G55" s="14"/>
      <c r="H55" s="14"/>
      <c r="I55" s="14"/>
      <c r="J55" s="77" t="s">
        <v>223</v>
      </c>
      <c r="K55" s="14"/>
      <c r="L55" s="14">
        <v>840</v>
      </c>
      <c r="M55" s="14"/>
      <c r="N55" s="14">
        <v>840</v>
      </c>
      <c r="O55" s="14"/>
      <c r="P55" s="14">
        <v>420</v>
      </c>
      <c r="Q55" s="14">
        <v>2</v>
      </c>
      <c r="R55" s="14"/>
      <c r="S55" s="14"/>
      <c r="T55" s="77" t="s">
        <v>223</v>
      </c>
      <c r="U55" s="77" t="s">
        <v>223</v>
      </c>
      <c r="V55" s="14"/>
      <c r="W55" s="14"/>
      <c r="X55" s="14"/>
      <c r="Y55" s="14"/>
      <c r="Z55" s="15"/>
    </row>
    <row r="56" spans="1:26" s="4" customFormat="1" ht="24" thickBot="1">
      <c r="A56" s="13" t="s">
        <v>437</v>
      </c>
      <c r="B56" s="14">
        <v>150</v>
      </c>
      <c r="C56" s="14">
        <v>10</v>
      </c>
      <c r="D56" s="14">
        <v>1500</v>
      </c>
      <c r="E56" s="14"/>
      <c r="F56" s="14"/>
      <c r="G56" s="14"/>
      <c r="H56" s="14"/>
      <c r="I56" s="14"/>
      <c r="J56" s="77" t="s">
        <v>223</v>
      </c>
      <c r="K56" s="14"/>
      <c r="L56" s="14">
        <v>300</v>
      </c>
      <c r="M56" s="14"/>
      <c r="N56" s="14">
        <v>300</v>
      </c>
      <c r="O56" s="14"/>
      <c r="P56" s="14">
        <v>150</v>
      </c>
      <c r="Q56" s="14">
        <v>2</v>
      </c>
      <c r="R56" s="14"/>
      <c r="S56" s="14"/>
      <c r="T56" s="77" t="s">
        <v>223</v>
      </c>
      <c r="U56" s="77" t="s">
        <v>223</v>
      </c>
      <c r="V56" s="14"/>
      <c r="W56" s="14"/>
      <c r="X56" s="14"/>
      <c r="Y56" s="14"/>
      <c r="Z56" s="15"/>
    </row>
    <row r="57" spans="1:26" s="4" customFormat="1" ht="24" thickBot="1">
      <c r="A57" s="13" t="s">
        <v>438</v>
      </c>
      <c r="B57" s="14">
        <v>300</v>
      </c>
      <c r="C57" s="14">
        <v>8</v>
      </c>
      <c r="D57" s="14">
        <v>2400</v>
      </c>
      <c r="E57" s="14"/>
      <c r="F57" s="14"/>
      <c r="G57" s="14"/>
      <c r="H57" s="14"/>
      <c r="I57" s="14"/>
      <c r="J57" s="77" t="s">
        <v>223</v>
      </c>
      <c r="K57" s="14"/>
      <c r="L57" s="14">
        <v>600</v>
      </c>
      <c r="M57" s="14"/>
      <c r="N57" s="14">
        <v>600</v>
      </c>
      <c r="O57" s="14"/>
      <c r="P57" s="14">
        <v>300</v>
      </c>
      <c r="Q57" s="14">
        <v>2</v>
      </c>
      <c r="R57" s="14"/>
      <c r="S57" s="14"/>
      <c r="T57" s="77" t="s">
        <v>223</v>
      </c>
      <c r="U57" s="77" t="s">
        <v>223</v>
      </c>
      <c r="V57" s="14"/>
      <c r="W57" s="14"/>
      <c r="X57" s="14"/>
      <c r="Y57" s="14"/>
      <c r="Z57" s="15"/>
    </row>
    <row r="58" spans="1:26" s="4" customFormat="1" ht="24" thickBot="1">
      <c r="A58" s="13" t="s">
        <v>439</v>
      </c>
      <c r="B58" s="14">
        <v>150</v>
      </c>
      <c r="C58" s="14">
        <v>8</v>
      </c>
      <c r="D58" s="14">
        <v>1200</v>
      </c>
      <c r="E58" s="14"/>
      <c r="F58" s="14"/>
      <c r="G58" s="14"/>
      <c r="H58" s="14"/>
      <c r="I58" s="14"/>
      <c r="J58" s="77" t="s">
        <v>223</v>
      </c>
      <c r="K58" s="14"/>
      <c r="L58" s="14">
        <v>300</v>
      </c>
      <c r="M58" s="14"/>
      <c r="N58" s="14">
        <v>300</v>
      </c>
      <c r="O58" s="14"/>
      <c r="P58" s="14">
        <v>150</v>
      </c>
      <c r="Q58" s="14">
        <v>2</v>
      </c>
      <c r="R58" s="14"/>
      <c r="S58" s="14"/>
      <c r="T58" s="77" t="s">
        <v>223</v>
      </c>
      <c r="U58" s="77" t="s">
        <v>223</v>
      </c>
      <c r="V58" s="14"/>
      <c r="W58" s="14"/>
      <c r="X58" s="14"/>
      <c r="Y58" s="14"/>
      <c r="Z58" s="15"/>
    </row>
    <row r="59" spans="1:26" s="4" customFormat="1" ht="24" thickBot="1">
      <c r="A59" s="13" t="s">
        <v>440</v>
      </c>
      <c r="B59" s="14">
        <v>520</v>
      </c>
      <c r="C59" s="14">
        <v>8</v>
      </c>
      <c r="D59" s="14">
        <v>4160</v>
      </c>
      <c r="E59" s="14"/>
      <c r="F59" s="14"/>
      <c r="G59" s="14"/>
      <c r="H59" s="14"/>
      <c r="I59" s="14"/>
      <c r="J59" s="77" t="s">
        <v>223</v>
      </c>
      <c r="K59" s="14"/>
      <c r="L59" s="14">
        <v>1040</v>
      </c>
      <c r="M59" s="14"/>
      <c r="N59" s="14">
        <v>1040</v>
      </c>
      <c r="O59" s="14"/>
      <c r="P59" s="14">
        <v>520</v>
      </c>
      <c r="Q59" s="14">
        <v>2</v>
      </c>
      <c r="R59" s="14"/>
      <c r="S59" s="14"/>
      <c r="T59" s="77" t="s">
        <v>223</v>
      </c>
      <c r="U59" s="77" t="s">
        <v>223</v>
      </c>
      <c r="V59" s="14"/>
      <c r="W59" s="14"/>
      <c r="X59" s="14"/>
      <c r="Y59" s="14"/>
      <c r="Z59" s="15"/>
    </row>
    <row r="60" spans="1:26" s="4" customFormat="1" ht="24" thickBot="1">
      <c r="A60" s="13" t="s">
        <v>441</v>
      </c>
      <c r="B60" s="14">
        <v>200</v>
      </c>
      <c r="C60" s="14">
        <v>10</v>
      </c>
      <c r="D60" s="14">
        <v>2000</v>
      </c>
      <c r="E60" s="14"/>
      <c r="F60" s="14"/>
      <c r="G60" s="14"/>
      <c r="H60" s="14"/>
      <c r="I60" s="14"/>
      <c r="J60" s="77" t="s">
        <v>223</v>
      </c>
      <c r="K60" s="14"/>
      <c r="L60" s="14">
        <v>400</v>
      </c>
      <c r="M60" s="14"/>
      <c r="N60" s="14">
        <v>400</v>
      </c>
      <c r="O60" s="14"/>
      <c r="P60" s="14">
        <v>200</v>
      </c>
      <c r="Q60" s="14">
        <v>2</v>
      </c>
      <c r="R60" s="14"/>
      <c r="S60" s="14"/>
      <c r="T60" s="77" t="s">
        <v>223</v>
      </c>
      <c r="U60" s="77" t="s">
        <v>223</v>
      </c>
      <c r="V60" s="14"/>
      <c r="W60" s="14"/>
      <c r="X60" s="14"/>
      <c r="Y60" s="14"/>
      <c r="Z60" s="15"/>
    </row>
    <row r="61" spans="1:26" s="4" customFormat="1" ht="24" thickBot="1">
      <c r="A61" s="13" t="s">
        <v>426</v>
      </c>
      <c r="B61" s="14">
        <v>120</v>
      </c>
      <c r="C61" s="14">
        <v>8</v>
      </c>
      <c r="D61" s="14">
        <v>960</v>
      </c>
      <c r="E61" s="14"/>
      <c r="F61" s="14"/>
      <c r="G61" s="14"/>
      <c r="H61" s="14"/>
      <c r="I61" s="14"/>
      <c r="J61" s="77" t="s">
        <v>223</v>
      </c>
      <c r="K61" s="14"/>
      <c r="L61" s="14">
        <v>240</v>
      </c>
      <c r="M61" s="14"/>
      <c r="N61" s="14">
        <v>240</v>
      </c>
      <c r="O61" s="14"/>
      <c r="P61" s="14">
        <v>120</v>
      </c>
      <c r="Q61" s="14">
        <v>2</v>
      </c>
      <c r="R61" s="14"/>
      <c r="S61" s="14"/>
      <c r="T61" s="77" t="s">
        <v>223</v>
      </c>
      <c r="U61" s="77" t="s">
        <v>223</v>
      </c>
      <c r="V61" s="14"/>
      <c r="W61" s="14"/>
      <c r="X61" s="14"/>
      <c r="Y61" s="14"/>
      <c r="Z61" s="15"/>
    </row>
    <row r="62" spans="1:26" s="4" customFormat="1" ht="24" thickBot="1">
      <c r="A62" s="13" t="s">
        <v>425</v>
      </c>
      <c r="B62" s="14">
        <v>120</v>
      </c>
      <c r="C62" s="14">
        <v>8</v>
      </c>
      <c r="D62" s="14">
        <v>960</v>
      </c>
      <c r="E62" s="14"/>
      <c r="F62" s="14"/>
      <c r="G62" s="14"/>
      <c r="H62" s="14"/>
      <c r="I62" s="14"/>
      <c r="J62" s="77" t="s">
        <v>223</v>
      </c>
      <c r="K62" s="14"/>
      <c r="L62" s="14">
        <v>240</v>
      </c>
      <c r="M62" s="14"/>
      <c r="N62" s="14">
        <v>240</v>
      </c>
      <c r="O62" s="14"/>
      <c r="P62" s="14">
        <v>120</v>
      </c>
      <c r="Q62" s="14">
        <v>2</v>
      </c>
      <c r="R62" s="14"/>
      <c r="S62" s="14"/>
      <c r="T62" s="77" t="s">
        <v>223</v>
      </c>
      <c r="U62" s="77" t="s">
        <v>223</v>
      </c>
      <c r="V62" s="14"/>
      <c r="W62" s="14"/>
      <c r="X62" s="14"/>
      <c r="Y62" s="14"/>
      <c r="Z62" s="15"/>
    </row>
    <row r="63" spans="1:26" s="4" customFormat="1" ht="24" thickBot="1">
      <c r="A63" s="13" t="s">
        <v>442</v>
      </c>
      <c r="B63" s="14">
        <v>120</v>
      </c>
      <c r="C63" s="14">
        <v>8</v>
      </c>
      <c r="D63" s="14">
        <v>960</v>
      </c>
      <c r="E63" s="14"/>
      <c r="F63" s="14"/>
      <c r="G63" s="14"/>
      <c r="H63" s="14"/>
      <c r="I63" s="14"/>
      <c r="J63" s="77" t="s">
        <v>223</v>
      </c>
      <c r="K63" s="14"/>
      <c r="L63" s="14">
        <v>240</v>
      </c>
      <c r="M63" s="14"/>
      <c r="N63" s="14">
        <v>240</v>
      </c>
      <c r="O63" s="14"/>
      <c r="P63" s="14">
        <v>120</v>
      </c>
      <c r="Q63" s="14">
        <v>2</v>
      </c>
      <c r="R63" s="14"/>
      <c r="S63" s="14"/>
      <c r="T63" s="77" t="s">
        <v>223</v>
      </c>
      <c r="U63" s="77" t="s">
        <v>223</v>
      </c>
      <c r="V63" s="14"/>
      <c r="W63" s="14"/>
      <c r="X63" s="14"/>
      <c r="Y63" s="14"/>
      <c r="Z63" s="15"/>
    </row>
    <row r="64" spans="1:26" s="4" customFormat="1" ht="24" thickBot="1">
      <c r="A64" s="13" t="s">
        <v>423</v>
      </c>
      <c r="B64" s="14">
        <v>130</v>
      </c>
      <c r="C64" s="14">
        <v>8</v>
      </c>
      <c r="D64" s="14">
        <v>1040</v>
      </c>
      <c r="E64" s="14"/>
      <c r="F64" s="14"/>
      <c r="G64" s="14"/>
      <c r="H64" s="14"/>
      <c r="I64" s="14"/>
      <c r="J64" s="77" t="s">
        <v>223</v>
      </c>
      <c r="K64" s="14"/>
      <c r="L64" s="14">
        <v>260</v>
      </c>
      <c r="M64" s="14"/>
      <c r="N64" s="14">
        <v>260</v>
      </c>
      <c r="O64" s="14"/>
      <c r="P64" s="14">
        <v>130</v>
      </c>
      <c r="Q64" s="14">
        <v>2</v>
      </c>
      <c r="R64" s="14"/>
      <c r="S64" s="14"/>
      <c r="T64" s="77" t="s">
        <v>223</v>
      </c>
      <c r="U64" s="77" t="s">
        <v>223</v>
      </c>
      <c r="V64" s="14"/>
      <c r="W64" s="14"/>
      <c r="X64" s="14"/>
      <c r="Y64" s="14"/>
      <c r="Z64" s="15"/>
    </row>
    <row r="65" spans="1:26" s="4" customFormat="1" ht="24" thickBot="1">
      <c r="A65" s="13" t="s">
        <v>443</v>
      </c>
      <c r="B65" s="14">
        <v>740</v>
      </c>
      <c r="C65" s="14">
        <v>8</v>
      </c>
      <c r="D65" s="14">
        <v>5920</v>
      </c>
      <c r="E65" s="14"/>
      <c r="F65" s="14"/>
      <c r="G65" s="14"/>
      <c r="H65" s="14"/>
      <c r="I65" s="14"/>
      <c r="J65" s="77" t="s">
        <v>223</v>
      </c>
      <c r="K65" s="14"/>
      <c r="L65" s="14">
        <v>1480</v>
      </c>
      <c r="M65" s="14"/>
      <c r="N65" s="14">
        <v>1480</v>
      </c>
      <c r="O65" s="14"/>
      <c r="P65" s="14">
        <v>740</v>
      </c>
      <c r="Q65" s="14">
        <v>2</v>
      </c>
      <c r="R65" s="14"/>
      <c r="S65" s="14"/>
      <c r="T65" s="77" t="s">
        <v>223</v>
      </c>
      <c r="U65" s="77" t="s">
        <v>223</v>
      </c>
      <c r="V65" s="14"/>
      <c r="W65" s="14"/>
      <c r="X65" s="14"/>
      <c r="Y65" s="14"/>
      <c r="Z65" s="15"/>
    </row>
    <row r="66" spans="1:26" s="4" customFormat="1" ht="24" thickBot="1">
      <c r="A66" s="13" t="s">
        <v>444</v>
      </c>
      <c r="B66" s="14">
        <v>810</v>
      </c>
      <c r="C66" s="14">
        <v>8</v>
      </c>
      <c r="D66" s="14">
        <v>6480</v>
      </c>
      <c r="E66" s="14"/>
      <c r="F66" s="14"/>
      <c r="G66" s="14"/>
      <c r="H66" s="14"/>
      <c r="I66" s="14"/>
      <c r="J66" s="77" t="s">
        <v>223</v>
      </c>
      <c r="K66" s="14"/>
      <c r="L66" s="14">
        <v>1620</v>
      </c>
      <c r="M66" s="14"/>
      <c r="N66" s="14">
        <v>1620</v>
      </c>
      <c r="O66" s="14"/>
      <c r="P66" s="14">
        <v>810</v>
      </c>
      <c r="Q66" s="14">
        <v>2</v>
      </c>
      <c r="R66" s="14"/>
      <c r="S66" s="14"/>
      <c r="T66" s="77" t="s">
        <v>223</v>
      </c>
      <c r="U66" s="77" t="s">
        <v>223</v>
      </c>
      <c r="V66" s="14"/>
      <c r="W66" s="14"/>
      <c r="X66" s="14"/>
      <c r="Y66" s="14"/>
      <c r="Z66" s="15"/>
    </row>
    <row r="67" spans="1:26" s="4" customFormat="1" ht="24" thickBot="1">
      <c r="A67" s="13" t="s">
        <v>445</v>
      </c>
      <c r="B67" s="14">
        <v>300</v>
      </c>
      <c r="C67" s="14">
        <v>8</v>
      </c>
      <c r="D67" s="14">
        <v>2400</v>
      </c>
      <c r="E67" s="14"/>
      <c r="F67" s="14"/>
      <c r="G67" s="14"/>
      <c r="H67" s="14"/>
      <c r="I67" s="14"/>
      <c r="J67" s="77" t="s">
        <v>223</v>
      </c>
      <c r="K67" s="14"/>
      <c r="L67" s="14">
        <v>600</v>
      </c>
      <c r="M67" s="14"/>
      <c r="N67" s="14">
        <v>600</v>
      </c>
      <c r="O67" s="14"/>
      <c r="P67" s="14">
        <v>300</v>
      </c>
      <c r="Q67" s="14">
        <v>2</v>
      </c>
      <c r="R67" s="14"/>
      <c r="S67" s="14"/>
      <c r="T67" s="77" t="s">
        <v>223</v>
      </c>
      <c r="U67" s="77" t="s">
        <v>223</v>
      </c>
      <c r="V67" s="14"/>
      <c r="W67" s="14"/>
      <c r="X67" s="14"/>
      <c r="Y67" s="14"/>
      <c r="Z67" s="15"/>
    </row>
    <row r="68" spans="1:26" s="4" customFormat="1" ht="24" thickBot="1">
      <c r="A68" s="13" t="s">
        <v>447</v>
      </c>
      <c r="B68" s="14">
        <v>330</v>
      </c>
      <c r="C68" s="14">
        <v>8</v>
      </c>
      <c r="D68" s="14">
        <v>2640</v>
      </c>
      <c r="E68" s="14"/>
      <c r="F68" s="14"/>
      <c r="G68" s="14"/>
      <c r="H68" s="14"/>
      <c r="I68" s="14"/>
      <c r="J68" s="77" t="s">
        <v>223</v>
      </c>
      <c r="K68" s="14"/>
      <c r="L68" s="14">
        <v>660</v>
      </c>
      <c r="M68" s="14"/>
      <c r="N68" s="14">
        <v>660</v>
      </c>
      <c r="O68" s="14"/>
      <c r="P68" s="14">
        <v>330</v>
      </c>
      <c r="Q68" s="14">
        <v>2</v>
      </c>
      <c r="R68" s="14"/>
      <c r="S68" s="14"/>
      <c r="T68" s="77" t="s">
        <v>223</v>
      </c>
      <c r="U68" s="77" t="s">
        <v>223</v>
      </c>
      <c r="V68" s="14"/>
      <c r="W68" s="14"/>
      <c r="X68" s="14"/>
      <c r="Y68" s="14"/>
      <c r="Z68" s="15"/>
    </row>
    <row r="69" spans="1:26" s="4" customFormat="1" ht="24" thickBot="1">
      <c r="A69" s="13" t="s">
        <v>448</v>
      </c>
      <c r="B69" s="14">
        <v>190</v>
      </c>
      <c r="C69" s="14">
        <v>6</v>
      </c>
      <c r="D69" s="14">
        <v>1140</v>
      </c>
      <c r="E69" s="14"/>
      <c r="F69" s="14"/>
      <c r="G69" s="14"/>
      <c r="H69" s="14"/>
      <c r="I69" s="14"/>
      <c r="J69" s="77" t="s">
        <v>223</v>
      </c>
      <c r="K69" s="14"/>
      <c r="L69" s="14"/>
      <c r="M69" s="14"/>
      <c r="N69" s="14"/>
      <c r="O69" s="14"/>
      <c r="P69" s="14"/>
      <c r="Q69" s="14">
        <v>2</v>
      </c>
      <c r="R69" s="14"/>
      <c r="S69" s="14"/>
      <c r="T69" s="77" t="s">
        <v>223</v>
      </c>
      <c r="U69" s="77" t="s">
        <v>223</v>
      </c>
      <c r="V69" s="14"/>
      <c r="W69" s="14"/>
      <c r="X69" s="14"/>
      <c r="Y69" s="14"/>
      <c r="Z69" s="15"/>
    </row>
    <row r="70" spans="1:26" s="4" customFormat="1" ht="23.25">
      <c r="A70" s="13" t="s">
        <v>449</v>
      </c>
      <c r="B70" s="14">
        <v>90</v>
      </c>
      <c r="C70" s="14">
        <v>6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77"/>
      <c r="V70" s="14"/>
      <c r="W70" s="14"/>
      <c r="X70" s="14"/>
      <c r="Y70" s="14"/>
      <c r="Z70" s="15"/>
    </row>
    <row r="71" spans="1:26" s="4" customFormat="1" ht="23.25">
      <c r="A71" s="13" t="s">
        <v>452</v>
      </c>
      <c r="B71" s="14">
        <v>290</v>
      </c>
      <c r="C71" s="14">
        <v>6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5"/>
    </row>
    <row r="72" spans="1:26" s="4" customFormat="1" ht="23.25">
      <c r="A72" s="13" t="s">
        <v>453</v>
      </c>
      <c r="B72" s="14">
        <v>430</v>
      </c>
      <c r="C72" s="14">
        <v>8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5"/>
    </row>
    <row r="73" spans="1:26" s="4" customFormat="1" ht="23.25">
      <c r="A73" s="13" t="s">
        <v>455</v>
      </c>
      <c r="B73" s="14">
        <v>280</v>
      </c>
      <c r="C73" s="14">
        <v>6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5"/>
    </row>
    <row r="74" spans="1:26" s="4" customFormat="1" ht="23.25">
      <c r="A74" s="13" t="s">
        <v>456</v>
      </c>
      <c r="B74" s="14">
        <v>150</v>
      </c>
      <c r="C74" s="14">
        <v>10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5"/>
    </row>
    <row r="75" spans="1:26" s="4" customFormat="1" ht="23.25">
      <c r="A75" s="13" t="s">
        <v>454</v>
      </c>
      <c r="B75" s="14">
        <v>180</v>
      </c>
      <c r="C75" s="14">
        <v>6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5"/>
    </row>
    <row r="76" spans="1:26" s="4" customFormat="1" ht="23.25">
      <c r="A76" s="90" t="s">
        <v>451</v>
      </c>
      <c r="B76" s="90">
        <v>169</v>
      </c>
      <c r="C76" s="90">
        <v>6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</row>
    <row r="77" spans="1:26" s="4" customFormat="1" ht="23.25">
      <c r="A77" s="90" t="s">
        <v>539</v>
      </c>
      <c r="B77" s="90">
        <v>50</v>
      </c>
      <c r="C77" s="90">
        <v>8</v>
      </c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</row>
    <row r="78" spans="1:26" s="4" customFormat="1" ht="23.25">
      <c r="A78" s="90" t="s">
        <v>540</v>
      </c>
      <c r="B78" s="90">
        <v>130</v>
      </c>
      <c r="C78" s="90">
        <v>6</v>
      </c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</row>
    <row r="79" spans="1:26" s="4" customFormat="1" ht="23.25">
      <c r="A79" s="90" t="s">
        <v>541</v>
      </c>
      <c r="B79" s="90">
        <v>40</v>
      </c>
      <c r="C79" s="90">
        <v>6</v>
      </c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</row>
    <row r="80" spans="1:26" s="4" customFormat="1" ht="23.25">
      <c r="A80" s="90" t="s">
        <v>542</v>
      </c>
      <c r="B80" s="90">
        <v>60</v>
      </c>
      <c r="C80" s="90">
        <v>6</v>
      </c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</row>
    <row r="81" spans="1:26" s="4" customFormat="1" ht="23.25">
      <c r="A81" s="90" t="s">
        <v>543</v>
      </c>
      <c r="B81" s="90">
        <v>60</v>
      </c>
      <c r="C81" s="90">
        <v>6</v>
      </c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90"/>
    </row>
    <row r="82" spans="1:26" s="4" customFormat="1" ht="23.25">
      <c r="A82" s="90" t="s">
        <v>544</v>
      </c>
      <c r="B82" s="90">
        <v>60</v>
      </c>
      <c r="C82" s="90">
        <v>6</v>
      </c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</row>
    <row r="83" spans="1:26" s="4" customFormat="1" ht="23.25">
      <c r="A83" s="90" t="s">
        <v>545</v>
      </c>
      <c r="B83" s="90">
        <v>65</v>
      </c>
      <c r="C83" s="90">
        <v>6</v>
      </c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</row>
    <row r="84" spans="1:26" s="4" customFormat="1" ht="23.25">
      <c r="A84" s="90" t="s">
        <v>546</v>
      </c>
      <c r="B84" s="90">
        <v>65</v>
      </c>
      <c r="C84" s="90">
        <v>6</v>
      </c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0"/>
      <c r="Z84" s="90"/>
    </row>
    <row r="85" spans="1:26" s="4" customFormat="1" ht="23.25">
      <c r="A85" s="90" t="s">
        <v>547</v>
      </c>
      <c r="B85" s="90">
        <v>70</v>
      </c>
      <c r="C85" s="90">
        <v>6</v>
      </c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0"/>
      <c r="Z85" s="90"/>
    </row>
    <row r="86" spans="1:26" s="4" customFormat="1" ht="23.25">
      <c r="A86" s="90" t="s">
        <v>548</v>
      </c>
      <c r="B86" s="90">
        <v>65</v>
      </c>
      <c r="C86" s="90">
        <v>6</v>
      </c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0"/>
      <c r="Z86" s="90"/>
    </row>
    <row r="87" spans="1:26" s="4" customFormat="1" ht="23.25">
      <c r="A87" s="90" t="s">
        <v>549</v>
      </c>
      <c r="B87" s="90">
        <v>85</v>
      </c>
      <c r="C87" s="90">
        <v>6</v>
      </c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90"/>
      <c r="R87" s="90"/>
      <c r="S87" s="90"/>
      <c r="T87" s="90"/>
      <c r="U87" s="90"/>
      <c r="V87" s="90"/>
      <c r="W87" s="90"/>
      <c r="X87" s="90"/>
      <c r="Y87" s="90"/>
      <c r="Z87" s="90"/>
    </row>
    <row r="88" spans="1:26" s="4" customFormat="1" ht="23.25">
      <c r="A88" s="90" t="s">
        <v>550</v>
      </c>
      <c r="B88" s="90">
        <v>35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</row>
    <row r="89" spans="1:26" s="4" customFormat="1" ht="23.25">
      <c r="A89" s="90" t="s">
        <v>551</v>
      </c>
      <c r="B89" s="90">
        <v>65</v>
      </c>
      <c r="C89" s="90">
        <v>6</v>
      </c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0"/>
      <c r="W89" s="90"/>
      <c r="X89" s="90"/>
      <c r="Y89" s="90"/>
      <c r="Z89" s="90"/>
    </row>
    <row r="90" spans="1:26" s="4" customFormat="1" ht="23.25">
      <c r="A90" s="90" t="s">
        <v>552</v>
      </c>
      <c r="B90" s="90">
        <v>60</v>
      </c>
      <c r="C90" s="90">
        <v>6</v>
      </c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</row>
    <row r="91" spans="1:26" s="4" customFormat="1" ht="23.25">
      <c r="A91" s="90" t="s">
        <v>553</v>
      </c>
      <c r="B91" s="90">
        <v>75</v>
      </c>
      <c r="C91" s="90">
        <v>6</v>
      </c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90"/>
      <c r="R91" s="90"/>
      <c r="S91" s="90"/>
      <c r="T91" s="90"/>
      <c r="U91" s="90"/>
      <c r="V91" s="90"/>
      <c r="W91" s="90"/>
      <c r="X91" s="90"/>
      <c r="Y91" s="90"/>
      <c r="Z91" s="90"/>
    </row>
    <row r="92" spans="1:26" s="4" customFormat="1" ht="23.25">
      <c r="A92" s="90" t="s">
        <v>554</v>
      </c>
      <c r="B92" s="90">
        <v>75</v>
      </c>
      <c r="C92" s="90">
        <v>6</v>
      </c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</row>
    <row r="93" spans="1:26" s="4" customFormat="1" ht="23.25">
      <c r="A93" s="90" t="s">
        <v>555</v>
      </c>
      <c r="B93" s="90">
        <v>75</v>
      </c>
      <c r="C93" s="90">
        <v>6</v>
      </c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</row>
    <row r="94" spans="1:26" s="4" customFormat="1" ht="23.25">
      <c r="A94" s="90" t="s">
        <v>556</v>
      </c>
      <c r="B94" s="90">
        <v>75</v>
      </c>
      <c r="C94" s="90">
        <v>6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</row>
    <row r="95" spans="1:26" s="4" customFormat="1" ht="23.25">
      <c r="A95" s="90" t="s">
        <v>557</v>
      </c>
      <c r="B95" s="90">
        <v>75</v>
      </c>
      <c r="C95" s="90">
        <v>6</v>
      </c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90"/>
      <c r="R95" s="90"/>
      <c r="S95" s="90"/>
      <c r="T95" s="90"/>
      <c r="U95" s="90"/>
      <c r="V95" s="90"/>
      <c r="W95" s="90"/>
      <c r="X95" s="90"/>
      <c r="Y95" s="90"/>
      <c r="Z95" s="90"/>
    </row>
    <row r="96" spans="1:26" s="4" customFormat="1" ht="23.25">
      <c r="A96" s="90" t="s">
        <v>558</v>
      </c>
      <c r="B96" s="90">
        <v>55</v>
      </c>
      <c r="C96" s="90">
        <v>6</v>
      </c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90"/>
      <c r="R96" s="90"/>
      <c r="S96" s="90"/>
      <c r="T96" s="90"/>
      <c r="U96" s="90"/>
      <c r="V96" s="90"/>
      <c r="W96" s="90"/>
      <c r="X96" s="90"/>
      <c r="Y96" s="90"/>
      <c r="Z96" s="90"/>
    </row>
    <row r="97" spans="1:26" s="4" customFormat="1" ht="23.25">
      <c r="A97" s="90" t="s">
        <v>559</v>
      </c>
      <c r="B97" s="90">
        <v>40</v>
      </c>
      <c r="C97" s="90">
        <v>6</v>
      </c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90"/>
      <c r="U97" s="90"/>
      <c r="V97" s="90"/>
      <c r="W97" s="90"/>
      <c r="X97" s="90"/>
      <c r="Y97" s="90"/>
      <c r="Z97" s="90"/>
    </row>
    <row r="98" spans="1:26" s="4" customFormat="1" ht="23.25">
      <c r="A98" s="90" t="s">
        <v>560</v>
      </c>
      <c r="B98" s="90">
        <v>180</v>
      </c>
      <c r="C98" s="90">
        <v>7</v>
      </c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90"/>
      <c r="U98" s="90"/>
      <c r="V98" s="90"/>
      <c r="W98" s="90"/>
      <c r="X98" s="90"/>
      <c r="Y98" s="90"/>
      <c r="Z98" s="90"/>
    </row>
    <row r="99" spans="1:26" s="4" customFormat="1" ht="23.25">
      <c r="A99" s="90" t="s">
        <v>561</v>
      </c>
      <c r="B99" s="90">
        <v>40</v>
      </c>
      <c r="C99" s="90">
        <v>6</v>
      </c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</row>
    <row r="100" spans="1:26" s="4" customFormat="1" ht="23.25">
      <c r="A100" s="90" t="s">
        <v>562</v>
      </c>
      <c r="B100" s="90">
        <v>40</v>
      </c>
      <c r="C100" s="90">
        <v>6</v>
      </c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</row>
    <row r="101" spans="1:26" s="4" customFormat="1" ht="23.25">
      <c r="A101" s="90" t="s">
        <v>563</v>
      </c>
      <c r="B101" s="90">
        <v>40</v>
      </c>
      <c r="C101" s="90">
        <v>6</v>
      </c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  <c r="T101" s="90"/>
      <c r="U101" s="90"/>
      <c r="V101" s="90"/>
      <c r="W101" s="90"/>
      <c r="X101" s="90"/>
      <c r="Y101" s="90"/>
      <c r="Z101" s="90"/>
    </row>
    <row r="102" spans="1:26" s="4" customFormat="1" ht="23.25">
      <c r="A102" s="90" t="s">
        <v>564</v>
      </c>
      <c r="B102" s="90">
        <v>35</v>
      </c>
      <c r="C102" s="90">
        <v>6</v>
      </c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90"/>
      <c r="R102" s="90"/>
      <c r="S102" s="90"/>
      <c r="T102" s="90"/>
      <c r="U102" s="90"/>
      <c r="V102" s="90"/>
      <c r="W102" s="90"/>
      <c r="X102" s="90"/>
      <c r="Y102" s="90"/>
      <c r="Z102" s="90"/>
    </row>
    <row r="103" spans="1:26" s="4" customFormat="1" ht="23.25">
      <c r="A103" s="90" t="s">
        <v>565</v>
      </c>
      <c r="B103" s="90">
        <v>40</v>
      </c>
      <c r="C103" s="90">
        <v>10</v>
      </c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90"/>
      <c r="R103" s="90"/>
      <c r="S103" s="90"/>
      <c r="T103" s="90"/>
      <c r="U103" s="90"/>
      <c r="V103" s="90"/>
      <c r="W103" s="90"/>
      <c r="X103" s="90"/>
      <c r="Y103" s="90"/>
      <c r="Z103" s="90"/>
    </row>
    <row r="104" spans="1:26" s="4" customFormat="1" ht="23.25">
      <c r="A104" s="90" t="s">
        <v>566</v>
      </c>
      <c r="B104" s="90">
        <v>100</v>
      </c>
      <c r="C104" s="90">
        <v>6</v>
      </c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0"/>
      <c r="S104" s="90"/>
      <c r="T104" s="90"/>
      <c r="U104" s="90"/>
      <c r="V104" s="90"/>
      <c r="W104" s="90"/>
      <c r="X104" s="90"/>
      <c r="Y104" s="90"/>
      <c r="Z104" s="90"/>
    </row>
    <row r="105" spans="1:26" s="4" customFormat="1" ht="23.25">
      <c r="A105" s="90" t="s">
        <v>567</v>
      </c>
      <c r="B105" s="90">
        <v>45</v>
      </c>
      <c r="C105" s="90">
        <v>6</v>
      </c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</row>
    <row r="106" spans="1:26" s="4" customFormat="1" ht="23.25">
      <c r="A106" s="90" t="s">
        <v>118</v>
      </c>
      <c r="B106" s="90">
        <v>45</v>
      </c>
      <c r="C106" s="90">
        <v>6</v>
      </c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0"/>
      <c r="U106" s="90"/>
      <c r="V106" s="90"/>
      <c r="W106" s="90"/>
      <c r="X106" s="90"/>
      <c r="Y106" s="90"/>
      <c r="Z106" s="90"/>
    </row>
    <row r="107" spans="1:26" s="4" customFormat="1" ht="23.25">
      <c r="A107" s="90" t="s">
        <v>568</v>
      </c>
      <c r="B107" s="90">
        <v>100</v>
      </c>
      <c r="C107" s="90">
        <v>6</v>
      </c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90"/>
      <c r="R107" s="90"/>
      <c r="S107" s="90"/>
      <c r="T107" s="90"/>
      <c r="U107" s="90"/>
      <c r="V107" s="90"/>
      <c r="W107" s="90"/>
      <c r="X107" s="90"/>
      <c r="Y107" s="90"/>
      <c r="Z107" s="90"/>
    </row>
    <row r="108" spans="1:26" s="4" customFormat="1" ht="23.25">
      <c r="A108" s="90" t="s">
        <v>569</v>
      </c>
      <c r="B108" s="90"/>
      <c r="C108" s="90">
        <v>6</v>
      </c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90"/>
      <c r="R108" s="90"/>
      <c r="S108" s="90"/>
      <c r="T108" s="90"/>
      <c r="U108" s="90"/>
      <c r="V108" s="90"/>
      <c r="W108" s="90"/>
      <c r="X108" s="90"/>
      <c r="Y108" s="90"/>
      <c r="Z108" s="90"/>
    </row>
    <row r="109" spans="1:26" s="4" customFormat="1" ht="23.25">
      <c r="A109" s="90" t="s">
        <v>570</v>
      </c>
      <c r="B109" s="90">
        <v>95</v>
      </c>
      <c r="C109" s="90">
        <v>6</v>
      </c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90"/>
      <c r="R109" s="90"/>
      <c r="S109" s="90"/>
      <c r="T109" s="90"/>
      <c r="U109" s="90"/>
      <c r="V109" s="90"/>
      <c r="W109" s="90"/>
      <c r="X109" s="90"/>
      <c r="Y109" s="90"/>
      <c r="Z109" s="90"/>
    </row>
    <row r="110" spans="1:26" s="4" customFormat="1" ht="23.25">
      <c r="A110" s="90" t="s">
        <v>571</v>
      </c>
      <c r="B110" s="90">
        <v>55</v>
      </c>
      <c r="C110" s="90">
        <v>6</v>
      </c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90"/>
      <c r="R110" s="90"/>
      <c r="S110" s="90"/>
      <c r="T110" s="90"/>
      <c r="U110" s="90"/>
      <c r="V110" s="90"/>
      <c r="W110" s="90"/>
      <c r="X110" s="90"/>
      <c r="Y110" s="90"/>
      <c r="Z110" s="90"/>
    </row>
    <row r="111" spans="1:26" s="4" customFormat="1" ht="23.25">
      <c r="A111" s="90" t="s">
        <v>572</v>
      </c>
      <c r="B111" s="90">
        <v>85</v>
      </c>
      <c r="C111" s="90">
        <v>6</v>
      </c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T111" s="90"/>
      <c r="U111" s="90"/>
      <c r="V111" s="90"/>
      <c r="W111" s="90"/>
      <c r="X111" s="90"/>
      <c r="Y111" s="90"/>
      <c r="Z111" s="90"/>
    </row>
    <row r="112" spans="1:26" s="4" customFormat="1" ht="23.25">
      <c r="A112" s="90" t="s">
        <v>573</v>
      </c>
      <c r="B112" s="90">
        <v>40</v>
      </c>
      <c r="C112" s="90">
        <v>6</v>
      </c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90"/>
      <c r="R112" s="90"/>
      <c r="S112" s="90"/>
      <c r="T112" s="90"/>
      <c r="U112" s="90"/>
      <c r="V112" s="90"/>
      <c r="W112" s="90"/>
      <c r="X112" s="90"/>
      <c r="Y112" s="90"/>
      <c r="Z112" s="90"/>
    </row>
    <row r="113" spans="1:26" s="4" customFormat="1" ht="23.25">
      <c r="A113" s="90" t="s">
        <v>574</v>
      </c>
      <c r="B113" s="90">
        <v>120</v>
      </c>
      <c r="C113" s="90">
        <v>6</v>
      </c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  <c r="Y113" s="90"/>
      <c r="Z113" s="90"/>
    </row>
    <row r="114" spans="1:26" s="4" customFormat="1" ht="23.25">
      <c r="A114" s="90" t="s">
        <v>575</v>
      </c>
      <c r="B114" s="90">
        <v>110</v>
      </c>
      <c r="C114" s="90">
        <v>6</v>
      </c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90"/>
      <c r="W114" s="90"/>
      <c r="X114" s="90"/>
      <c r="Y114" s="90"/>
      <c r="Z114" s="90"/>
    </row>
    <row r="115" spans="1:26" s="4" customFormat="1" ht="23.25">
      <c r="A115" s="90" t="s">
        <v>576</v>
      </c>
      <c r="B115" s="90">
        <v>110</v>
      </c>
      <c r="C115" s="90">
        <v>6</v>
      </c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90"/>
      <c r="R115" s="90"/>
      <c r="S115" s="90"/>
      <c r="T115" s="90"/>
      <c r="U115" s="90"/>
      <c r="V115" s="90"/>
      <c r="W115" s="90"/>
      <c r="X115" s="90"/>
      <c r="Y115" s="90"/>
      <c r="Z115" s="90"/>
    </row>
    <row r="116" spans="1:26" s="4" customFormat="1" ht="23.25">
      <c r="A116" s="90" t="s">
        <v>577</v>
      </c>
      <c r="B116" s="90">
        <v>90</v>
      </c>
      <c r="C116" s="90">
        <v>6</v>
      </c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0"/>
      <c r="U116" s="90"/>
      <c r="V116" s="90"/>
      <c r="W116" s="90"/>
      <c r="X116" s="90"/>
      <c r="Y116" s="90"/>
      <c r="Z116" s="90"/>
    </row>
    <row r="117" spans="1:26" s="4" customFormat="1" ht="23.25">
      <c r="A117" s="90" t="s">
        <v>578</v>
      </c>
      <c r="B117" s="90">
        <v>70</v>
      </c>
      <c r="C117" s="90">
        <v>6</v>
      </c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</row>
    <row r="118" spans="1:26" s="4" customFormat="1" ht="23.25">
      <c r="A118" s="90" t="s">
        <v>579</v>
      </c>
      <c r="B118" s="90">
        <v>50</v>
      </c>
      <c r="C118" s="90">
        <v>6</v>
      </c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  <c r="R118" s="90"/>
      <c r="S118" s="90"/>
      <c r="T118" s="90"/>
      <c r="U118" s="90"/>
      <c r="V118" s="90"/>
      <c r="W118" s="90"/>
      <c r="X118" s="90"/>
      <c r="Y118" s="90"/>
      <c r="Z118" s="90"/>
    </row>
    <row r="119" spans="1:26" s="4" customFormat="1" ht="23.25">
      <c r="A119" s="90" t="s">
        <v>580</v>
      </c>
      <c r="B119" s="90">
        <v>40</v>
      </c>
      <c r="C119" s="90">
        <v>6</v>
      </c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90"/>
      <c r="R119" s="90"/>
      <c r="S119" s="90"/>
      <c r="T119" s="90"/>
      <c r="U119" s="90"/>
      <c r="V119" s="90"/>
      <c r="W119" s="90"/>
      <c r="X119" s="90"/>
      <c r="Y119" s="90"/>
      <c r="Z119" s="90"/>
    </row>
    <row r="120" spans="1:26" s="4" customFormat="1" ht="23.25">
      <c r="A120" s="90" t="s">
        <v>581</v>
      </c>
      <c r="B120" s="90">
        <v>35</v>
      </c>
      <c r="C120" s="90">
        <v>6</v>
      </c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</row>
    <row r="121" spans="1:26" s="4" customFormat="1" ht="23.25">
      <c r="A121" s="90" t="s">
        <v>582</v>
      </c>
      <c r="B121" s="90">
        <v>35</v>
      </c>
      <c r="C121" s="90">
        <v>6</v>
      </c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</row>
    <row r="122" spans="1:26" s="4" customFormat="1" ht="23.25">
      <c r="A122" s="90" t="s">
        <v>583</v>
      </c>
      <c r="B122" s="90">
        <v>35</v>
      </c>
      <c r="C122" s="90">
        <v>6</v>
      </c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</row>
    <row r="123" spans="1:26" s="4" customFormat="1" ht="23.25">
      <c r="A123" s="90" t="s">
        <v>586</v>
      </c>
      <c r="B123" s="90">
        <v>16</v>
      </c>
      <c r="C123" s="90">
        <v>6</v>
      </c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</row>
    <row r="124" spans="1:26" s="4" customFormat="1" ht="23.25">
      <c r="A124" s="90" t="s">
        <v>587</v>
      </c>
      <c r="B124" s="90">
        <v>190</v>
      </c>
      <c r="C124" s="90">
        <v>7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</row>
    <row r="125" spans="1:26" s="4" customFormat="1" ht="23.25">
      <c r="A125" s="90" t="s">
        <v>588</v>
      </c>
      <c r="B125" s="90">
        <v>130</v>
      </c>
      <c r="C125" s="90">
        <v>7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</row>
    <row r="126" spans="1:26" s="4" customFormat="1" ht="23.25">
      <c r="A126" s="90" t="s">
        <v>589</v>
      </c>
      <c r="B126" s="90">
        <v>50</v>
      </c>
      <c r="C126" s="90">
        <v>6</v>
      </c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90"/>
      <c r="R126" s="90"/>
      <c r="S126" s="90"/>
      <c r="T126" s="90"/>
      <c r="U126" s="90"/>
      <c r="V126" s="90"/>
      <c r="W126" s="90"/>
      <c r="X126" s="90"/>
      <c r="Y126" s="90"/>
      <c r="Z126" s="90"/>
    </row>
    <row r="127" spans="1:26" s="4" customFormat="1" ht="23.25">
      <c r="A127" s="90" t="s">
        <v>590</v>
      </c>
      <c r="B127" s="90">
        <v>160</v>
      </c>
      <c r="C127" s="90">
        <v>6</v>
      </c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</row>
    <row r="128" spans="1:26" s="4" customFormat="1" ht="23.25">
      <c r="A128" s="90" t="s">
        <v>591</v>
      </c>
      <c r="B128" s="90">
        <v>50</v>
      </c>
      <c r="C128" s="90">
        <v>6</v>
      </c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90"/>
      <c r="R128" s="90"/>
      <c r="S128" s="90"/>
      <c r="T128" s="90"/>
      <c r="U128" s="90"/>
      <c r="V128" s="90"/>
      <c r="W128" s="90"/>
      <c r="X128" s="90"/>
      <c r="Y128" s="90"/>
      <c r="Z128" s="90"/>
    </row>
    <row r="129" spans="1:26" s="4" customFormat="1" ht="23.25">
      <c r="A129" s="90" t="s">
        <v>592</v>
      </c>
      <c r="B129" s="90">
        <v>55</v>
      </c>
      <c r="C129" s="90">
        <v>6</v>
      </c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W129" s="90"/>
      <c r="X129" s="90"/>
      <c r="Y129" s="90"/>
      <c r="Z129" s="90"/>
    </row>
    <row r="130" spans="1:26" s="4" customFormat="1" ht="23.25">
      <c r="A130" s="90" t="s">
        <v>593</v>
      </c>
      <c r="B130" s="90">
        <v>50</v>
      </c>
      <c r="C130" s="90">
        <v>6</v>
      </c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0"/>
      <c r="S130" s="90"/>
      <c r="T130" s="90"/>
      <c r="U130" s="90"/>
      <c r="V130" s="90"/>
      <c r="W130" s="90"/>
      <c r="X130" s="90"/>
      <c r="Y130" s="90"/>
      <c r="Z130" s="90"/>
    </row>
    <row r="131" spans="1:26" s="4" customFormat="1" ht="23.25">
      <c r="A131" s="90" t="s">
        <v>594</v>
      </c>
      <c r="B131" s="90">
        <v>50</v>
      </c>
      <c r="C131" s="90">
        <v>6</v>
      </c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  <c r="V131" s="90"/>
      <c r="W131" s="90"/>
      <c r="X131" s="90"/>
      <c r="Y131" s="90"/>
      <c r="Z131" s="90"/>
    </row>
    <row r="132" spans="1:26" s="4" customFormat="1" ht="23.25">
      <c r="A132" s="90" t="s">
        <v>595</v>
      </c>
      <c r="B132" s="90">
        <v>60</v>
      </c>
      <c r="C132" s="90">
        <v>6</v>
      </c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</row>
    <row r="133" spans="1:26" s="4" customFormat="1" ht="23.25">
      <c r="A133" s="90" t="s">
        <v>596</v>
      </c>
      <c r="B133" s="90">
        <v>55</v>
      </c>
      <c r="C133" s="90">
        <v>6</v>
      </c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</row>
    <row r="134" spans="1:26" s="4" customFormat="1" ht="23.25">
      <c r="A134" s="90" t="s">
        <v>597</v>
      </c>
      <c r="B134" s="90">
        <v>60</v>
      </c>
      <c r="C134" s="90">
        <v>6</v>
      </c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</row>
    <row r="135" spans="1:26" s="4" customFormat="1" ht="23.25">
      <c r="A135" s="90" t="s">
        <v>598</v>
      </c>
      <c r="B135" s="90">
        <v>55</v>
      </c>
      <c r="C135" s="90">
        <v>6</v>
      </c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90"/>
      <c r="R135" s="90"/>
      <c r="S135" s="90"/>
      <c r="T135" s="90"/>
      <c r="U135" s="90"/>
      <c r="V135" s="90"/>
      <c r="W135" s="90"/>
      <c r="X135" s="90"/>
      <c r="Y135" s="90"/>
      <c r="Z135" s="90"/>
    </row>
    <row r="136" spans="1:26" s="4" customFormat="1" ht="23.25">
      <c r="A136" s="90" t="s">
        <v>599</v>
      </c>
      <c r="B136" s="90">
        <v>60</v>
      </c>
      <c r="C136" s="90">
        <v>6</v>
      </c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90"/>
      <c r="R136" s="90"/>
      <c r="S136" s="90"/>
      <c r="T136" s="90"/>
      <c r="U136" s="90"/>
      <c r="V136" s="90"/>
      <c r="W136" s="90"/>
      <c r="X136" s="90"/>
      <c r="Y136" s="90"/>
      <c r="Z136" s="90"/>
    </row>
    <row r="137" spans="1:26" s="4" customFormat="1" ht="23.25">
      <c r="A137" s="90" t="s">
        <v>600</v>
      </c>
      <c r="B137" s="90">
        <v>60</v>
      </c>
      <c r="C137" s="90">
        <v>6</v>
      </c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</row>
    <row r="138" spans="1:26" s="4" customFormat="1" ht="23.25">
      <c r="A138" s="90" t="s">
        <v>601</v>
      </c>
      <c r="B138" s="90">
        <v>60</v>
      </c>
      <c r="C138" s="90">
        <v>6</v>
      </c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90"/>
      <c r="R138" s="90"/>
      <c r="S138" s="90"/>
      <c r="T138" s="90"/>
      <c r="U138" s="90"/>
      <c r="V138" s="90"/>
      <c r="W138" s="90"/>
      <c r="X138" s="90"/>
      <c r="Y138" s="90"/>
      <c r="Z138" s="90"/>
    </row>
    <row r="139" spans="1:26" s="4" customFormat="1" ht="23.25">
      <c r="A139" s="90" t="s">
        <v>602</v>
      </c>
      <c r="B139" s="90">
        <v>60</v>
      </c>
      <c r="C139" s="90">
        <v>6</v>
      </c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90"/>
      <c r="R139" s="90"/>
      <c r="S139" s="90"/>
      <c r="T139" s="90"/>
      <c r="U139" s="90"/>
      <c r="V139" s="90"/>
      <c r="W139" s="90"/>
      <c r="X139" s="90"/>
      <c r="Y139" s="90"/>
      <c r="Z139" s="90"/>
    </row>
    <row r="140" spans="1:26" s="4" customFormat="1" ht="23.25">
      <c r="A140" s="90" t="s">
        <v>603</v>
      </c>
      <c r="B140" s="90">
        <v>55</v>
      </c>
      <c r="C140" s="90">
        <v>6</v>
      </c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/>
      <c r="U140" s="90"/>
      <c r="V140" s="90"/>
      <c r="W140" s="90"/>
      <c r="X140" s="90"/>
      <c r="Y140" s="90"/>
      <c r="Z140" s="90"/>
    </row>
    <row r="141" spans="1:26" s="4" customFormat="1" ht="23.25">
      <c r="A141" s="90" t="s">
        <v>604</v>
      </c>
      <c r="B141" s="90">
        <v>50</v>
      </c>
      <c r="C141" s="90">
        <v>6</v>
      </c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90"/>
      <c r="R141" s="90"/>
      <c r="S141" s="90"/>
      <c r="T141" s="90"/>
      <c r="U141" s="90"/>
      <c r="V141" s="90"/>
      <c r="W141" s="90"/>
      <c r="X141" s="90"/>
      <c r="Y141" s="90"/>
      <c r="Z141" s="90"/>
    </row>
    <row r="142" spans="1:26" s="4" customFormat="1" ht="23.25">
      <c r="A142" s="90" t="s">
        <v>605</v>
      </c>
      <c r="B142" s="90">
        <v>60</v>
      </c>
      <c r="C142" s="90">
        <v>6</v>
      </c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0"/>
      <c r="T142" s="90"/>
      <c r="U142" s="90"/>
      <c r="V142" s="90"/>
      <c r="W142" s="90"/>
      <c r="X142" s="90"/>
      <c r="Y142" s="90"/>
      <c r="Z142" s="90"/>
    </row>
    <row r="143" spans="1:26" s="4" customFormat="1" ht="23.25">
      <c r="A143" s="90" t="s">
        <v>606</v>
      </c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</row>
    <row r="144" spans="1:26" s="4" customFormat="1" ht="23.25">
      <c r="A144" s="90"/>
      <c r="B144" s="90"/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</row>
    <row r="145" spans="1:28" s="4" customFormat="1" ht="23.25">
      <c r="A145" s="90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</row>
    <row r="146" spans="1:28" s="4" customFormat="1" ht="23.25">
      <c r="A146" s="90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0"/>
      <c r="Y146" s="90"/>
      <c r="Z146" s="90"/>
    </row>
    <row r="147" spans="1:28" s="4" customFormat="1" ht="23.25">
      <c r="A147" s="90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</row>
    <row r="148" spans="1:28" s="4" customFormat="1" ht="23.25">
      <c r="A148" s="90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0"/>
      <c r="Y148" s="90"/>
      <c r="Z148" s="90"/>
    </row>
    <row r="149" spans="1:28" s="4" customFormat="1" ht="23.25">
      <c r="A149" s="90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0"/>
      <c r="Y149" s="90"/>
      <c r="Z149" s="90"/>
    </row>
    <row r="150" spans="1:28" s="4" customFormat="1" ht="23.25">
      <c r="A150" s="90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</row>
    <row r="151" spans="1:28" s="4" customFormat="1" ht="23.25">
      <c r="A151" s="90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</row>
    <row r="152" spans="1:28" s="4" customFormat="1" ht="23.25">
      <c r="A152" s="90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0"/>
      <c r="Y152" s="90"/>
      <c r="Z152" s="90"/>
    </row>
    <row r="153" spans="1:28" s="4" customFormat="1" ht="23.25">
      <c r="A153" s="90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0"/>
      <c r="Y153" s="90"/>
      <c r="Z153" s="90"/>
    </row>
    <row r="154" spans="1:28" s="4" customFormat="1" ht="23.25">
      <c r="A154" s="90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0"/>
      <c r="Y154" s="90"/>
      <c r="Z154" s="90"/>
    </row>
    <row r="155" spans="1:28" s="4" customFormat="1" ht="23.25">
      <c r="A155" s="90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0"/>
      <c r="Y155" s="90"/>
      <c r="Z155" s="90"/>
    </row>
    <row r="156" spans="1:28" s="4" customFormat="1" ht="23.25">
      <c r="A156" s="90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</row>
    <row r="157" spans="1:28" s="4" customFormat="1" ht="24" thickBot="1">
      <c r="A157" s="90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</row>
    <row r="158" spans="1:28" s="26" customFormat="1" ht="24.75" thickTop="1" thickBot="1">
      <c r="A158" s="94" t="s">
        <v>26</v>
      </c>
      <c r="B158" s="95">
        <f>SUM(B20:B103)</f>
        <v>16544</v>
      </c>
      <c r="C158" s="96">
        <f>(D158+E158+F158)/B158</f>
        <v>5.3185444874274665</v>
      </c>
      <c r="D158" s="95">
        <f t="shared" ref="D158:P158" si="3">SUM(D20:D76)</f>
        <v>84190</v>
      </c>
      <c r="E158" s="95">
        <f t="shared" si="3"/>
        <v>3800</v>
      </c>
      <c r="F158" s="95">
        <f t="shared" si="3"/>
        <v>0</v>
      </c>
      <c r="G158" s="95">
        <f t="shared" si="3"/>
        <v>0</v>
      </c>
      <c r="H158" s="95">
        <f t="shared" si="3"/>
        <v>0</v>
      </c>
      <c r="I158" s="95">
        <f t="shared" si="3"/>
        <v>0</v>
      </c>
      <c r="J158" s="95">
        <f t="shared" si="3"/>
        <v>0</v>
      </c>
      <c r="K158" s="95">
        <f t="shared" si="3"/>
        <v>0</v>
      </c>
      <c r="L158" s="95">
        <f t="shared" si="3"/>
        <v>19680</v>
      </c>
      <c r="M158" s="95">
        <f t="shared" si="3"/>
        <v>0</v>
      </c>
      <c r="N158" s="95">
        <f t="shared" si="3"/>
        <v>19680</v>
      </c>
      <c r="O158" s="95">
        <f t="shared" si="3"/>
        <v>0</v>
      </c>
      <c r="P158" s="95">
        <f t="shared" si="3"/>
        <v>10010</v>
      </c>
      <c r="Q158" s="96">
        <f>(R158+S158+T158)/P158</f>
        <v>0</v>
      </c>
      <c r="R158" s="95">
        <f t="shared" ref="R158:Y158" si="4">SUM(R20:R76)</f>
        <v>0</v>
      </c>
      <c r="S158" s="95">
        <f t="shared" si="4"/>
        <v>0</v>
      </c>
      <c r="T158" s="95">
        <f t="shared" si="4"/>
        <v>0</v>
      </c>
      <c r="U158" s="95">
        <f t="shared" si="4"/>
        <v>0</v>
      </c>
      <c r="V158" s="95">
        <f t="shared" si="4"/>
        <v>0</v>
      </c>
      <c r="W158" s="95">
        <f t="shared" si="4"/>
        <v>0</v>
      </c>
      <c r="X158" s="95">
        <f t="shared" si="4"/>
        <v>0</v>
      </c>
      <c r="Y158" s="95">
        <f t="shared" si="4"/>
        <v>0</v>
      </c>
      <c r="Z158" s="97"/>
      <c r="AA158" s="26">
        <f>D158+E158+F158</f>
        <v>87990</v>
      </c>
      <c r="AB158" s="26">
        <f>R158+S158+T158</f>
        <v>0</v>
      </c>
    </row>
    <row r="159" spans="1:28" s="38" customFormat="1" ht="24.75" thickTop="1" thickBot="1">
      <c r="A159" s="37" t="s">
        <v>40</v>
      </c>
      <c r="B159" s="33"/>
      <c r="C159" s="33"/>
      <c r="D159" s="43">
        <f>D158/$AA$158</f>
        <v>0.95681327423570861</v>
      </c>
      <c r="E159" s="43">
        <f t="shared" ref="E159:K159" si="5">E158/$AA$158</f>
        <v>4.3186725764291396E-2</v>
      </c>
      <c r="F159" s="43">
        <f t="shared" si="5"/>
        <v>0</v>
      </c>
      <c r="G159" s="43">
        <f t="shared" si="5"/>
        <v>0</v>
      </c>
      <c r="H159" s="43">
        <f t="shared" si="5"/>
        <v>0</v>
      </c>
      <c r="I159" s="43">
        <f t="shared" si="5"/>
        <v>0</v>
      </c>
      <c r="J159" s="43">
        <f t="shared" si="5"/>
        <v>0</v>
      </c>
      <c r="K159" s="43">
        <f t="shared" si="5"/>
        <v>0</v>
      </c>
      <c r="L159" s="43"/>
      <c r="M159" s="43"/>
      <c r="N159" s="43"/>
      <c r="O159" s="43">
        <f>SUM(O21:O158)</f>
        <v>0</v>
      </c>
      <c r="P159" s="43"/>
      <c r="Q159" s="43"/>
      <c r="R159" s="43" t="e">
        <f>R158/$AB$158</f>
        <v>#DIV/0!</v>
      </c>
      <c r="S159" s="43" t="e">
        <f t="shared" ref="S159:Z159" si="6">S158/$AB$158</f>
        <v>#DIV/0!</v>
      </c>
      <c r="T159" s="43" t="e">
        <f t="shared" si="6"/>
        <v>#DIV/0!</v>
      </c>
      <c r="U159" s="43" t="e">
        <f t="shared" si="6"/>
        <v>#DIV/0!</v>
      </c>
      <c r="V159" s="43" t="e">
        <f t="shared" si="6"/>
        <v>#DIV/0!</v>
      </c>
      <c r="W159" s="43" t="e">
        <f t="shared" si="6"/>
        <v>#DIV/0!</v>
      </c>
      <c r="X159" s="43" t="e">
        <f t="shared" si="6"/>
        <v>#DIV/0!</v>
      </c>
      <c r="Y159" s="43" t="e">
        <f t="shared" si="6"/>
        <v>#DIV/0!</v>
      </c>
      <c r="Z159" s="33" t="e">
        <f t="shared" si="6"/>
        <v>#DIV/0!</v>
      </c>
    </row>
    <row r="160" spans="1:28" s="31" customFormat="1" ht="24.75" thickTop="1" thickBot="1"/>
    <row r="161" spans="1:28" s="27" customFormat="1" ht="24.75" thickTop="1" thickBot="1">
      <c r="A161" s="27" t="s">
        <v>27</v>
      </c>
      <c r="B161" s="27">
        <f>B158+B18</f>
        <v>20144</v>
      </c>
      <c r="C161" s="45">
        <f>(D161+E161+F161)/B161</f>
        <v>4.6956910246227164</v>
      </c>
      <c r="D161" s="27">
        <f t="shared" ref="D161:P161" si="7">D158+D18</f>
        <v>90790</v>
      </c>
      <c r="E161" s="27">
        <f t="shared" si="7"/>
        <v>3800</v>
      </c>
      <c r="F161" s="27">
        <f t="shared" si="7"/>
        <v>0</v>
      </c>
      <c r="G161" s="27">
        <f t="shared" si="7"/>
        <v>0</v>
      </c>
      <c r="H161" s="27">
        <f t="shared" si="7"/>
        <v>0</v>
      </c>
      <c r="I161" s="27">
        <f t="shared" si="7"/>
        <v>0</v>
      </c>
      <c r="J161" s="27">
        <f t="shared" si="7"/>
        <v>0</v>
      </c>
      <c r="K161" s="27">
        <f t="shared" si="7"/>
        <v>0</v>
      </c>
      <c r="L161" s="27">
        <f t="shared" si="7"/>
        <v>46200</v>
      </c>
      <c r="M161" s="27">
        <f t="shared" si="7"/>
        <v>0</v>
      </c>
      <c r="N161" s="27">
        <f t="shared" si="7"/>
        <v>41200</v>
      </c>
      <c r="O161" s="27">
        <f t="shared" si="7"/>
        <v>0</v>
      </c>
      <c r="P161" s="27">
        <f t="shared" si="7"/>
        <v>12690</v>
      </c>
      <c r="Q161" s="45">
        <f>(R161+S161+T161)/P161</f>
        <v>0</v>
      </c>
      <c r="R161" s="27">
        <f t="shared" ref="R161:Y161" si="8">R158+R18</f>
        <v>0</v>
      </c>
      <c r="S161" s="27">
        <f t="shared" si="8"/>
        <v>0</v>
      </c>
      <c r="T161" s="27">
        <f t="shared" si="8"/>
        <v>0</v>
      </c>
      <c r="U161" s="27">
        <f t="shared" si="8"/>
        <v>0</v>
      </c>
      <c r="V161" s="27">
        <f t="shared" si="8"/>
        <v>0</v>
      </c>
      <c r="W161" s="27">
        <f t="shared" si="8"/>
        <v>0</v>
      </c>
      <c r="X161" s="27">
        <f t="shared" si="8"/>
        <v>0</v>
      </c>
      <c r="Y161" s="27">
        <f t="shared" si="8"/>
        <v>0</v>
      </c>
      <c r="AA161" s="26">
        <f>D161+E161+F161</f>
        <v>94590</v>
      </c>
      <c r="AB161" s="26">
        <f>R161+S161+T161</f>
        <v>0</v>
      </c>
    </row>
    <row r="162" spans="1:28" s="36" customFormat="1" ht="24.75" thickTop="1" thickBot="1">
      <c r="A162" s="36" t="s">
        <v>41</v>
      </c>
      <c r="D162" s="43">
        <f>D161/$AA$161</f>
        <v>0.95982662015012155</v>
      </c>
      <c r="E162" s="43">
        <f t="shared" ref="E162:K162" si="9">E161/$AA$161</f>
        <v>4.017337984987842E-2</v>
      </c>
      <c r="F162" s="43">
        <f t="shared" si="9"/>
        <v>0</v>
      </c>
      <c r="G162" s="43">
        <f t="shared" si="9"/>
        <v>0</v>
      </c>
      <c r="H162" s="43">
        <f t="shared" si="9"/>
        <v>0</v>
      </c>
      <c r="I162" s="43">
        <f t="shared" si="9"/>
        <v>0</v>
      </c>
      <c r="J162" s="43">
        <f t="shared" si="9"/>
        <v>0</v>
      </c>
      <c r="K162" s="43">
        <f t="shared" si="9"/>
        <v>0</v>
      </c>
      <c r="L162" s="46"/>
      <c r="M162" s="46"/>
      <c r="N162" s="46"/>
      <c r="O162" s="46"/>
      <c r="P162" s="46"/>
      <c r="Q162" s="46"/>
      <c r="R162" s="46" t="e">
        <f>R161/$AB$161</f>
        <v>#DIV/0!</v>
      </c>
      <c r="S162" s="46" t="e">
        <f t="shared" ref="S162:Y162" si="10">S161/$AB$161</f>
        <v>#DIV/0!</v>
      </c>
      <c r="T162" s="46" t="e">
        <f t="shared" si="10"/>
        <v>#DIV/0!</v>
      </c>
      <c r="U162" s="46" t="e">
        <f t="shared" si="10"/>
        <v>#DIV/0!</v>
      </c>
      <c r="V162" s="46" t="e">
        <f t="shared" si="10"/>
        <v>#DIV/0!</v>
      </c>
      <c r="W162" s="46" t="e">
        <f t="shared" si="10"/>
        <v>#DIV/0!</v>
      </c>
      <c r="X162" s="46" t="e">
        <f t="shared" si="10"/>
        <v>#DIV/0!</v>
      </c>
      <c r="Y162" s="36" t="e">
        <f t="shared" si="10"/>
        <v>#DIV/0!</v>
      </c>
    </row>
    <row r="163" spans="1:28" ht="15.75" thickTop="1"/>
    <row r="164" spans="1:28" ht="21">
      <c r="A164" s="1" t="s">
        <v>28</v>
      </c>
    </row>
    <row r="165" spans="1:28">
      <c r="A165" s="2" t="s">
        <v>29</v>
      </c>
    </row>
    <row r="166" spans="1:28">
      <c r="A166" s="2" t="s">
        <v>30</v>
      </c>
    </row>
    <row r="167" spans="1:28">
      <c r="A167" s="2" t="s">
        <v>31</v>
      </c>
    </row>
    <row r="168" spans="1:28" ht="21">
      <c r="A168" s="1" t="s">
        <v>32</v>
      </c>
    </row>
    <row r="169" spans="1:28">
      <c r="A169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169" location="_ftnref5" display="_ftnref5"/>
    <hyperlink ref="A167" location="_ftnref4" display="_ftnref4"/>
    <hyperlink ref="A166" location="_ftnref3" display="_ftnref3"/>
    <hyperlink ref="A165" location="_ftnref2" display="_ftnref2"/>
  </hyperlinks>
  <pageMargins left="0.70866141732283472" right="0.74803149606299213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48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487</v>
      </c>
      <c r="S2" s="3"/>
      <c r="T2" s="3"/>
      <c r="U2" s="3"/>
      <c r="V2" s="3"/>
      <c r="W2" s="3"/>
      <c r="X2" s="3"/>
      <c r="Y2" s="3"/>
      <c r="Z2" s="3"/>
      <c r="AA2" s="3"/>
    </row>
    <row r="3" spans="1:27" s="29" customFormat="1" ht="24" thickBot="1">
      <c r="A3" s="164" t="s">
        <v>0</v>
      </c>
      <c r="B3" s="157" t="s">
        <v>14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39"/>
      <c r="P3" s="157" t="s">
        <v>15</v>
      </c>
      <c r="Q3" s="158"/>
      <c r="R3" s="158"/>
      <c r="S3" s="158"/>
      <c r="T3" s="158"/>
      <c r="U3" s="158"/>
      <c r="V3" s="158"/>
      <c r="W3" s="158"/>
      <c r="X3" s="158"/>
      <c r="Y3" s="159"/>
      <c r="Z3" s="164" t="s">
        <v>47</v>
      </c>
    </row>
    <row r="4" spans="1:27" s="29" customFormat="1" ht="70.5" customHeight="1" thickBot="1">
      <c r="A4" s="165"/>
      <c r="B4" s="166" t="s">
        <v>1</v>
      </c>
      <c r="C4" s="166" t="s">
        <v>2</v>
      </c>
      <c r="D4" s="157" t="s">
        <v>44</v>
      </c>
      <c r="E4" s="158"/>
      <c r="F4" s="159"/>
      <c r="G4" s="157" t="s">
        <v>45</v>
      </c>
      <c r="H4" s="158"/>
      <c r="I4" s="158"/>
      <c r="J4" s="158"/>
      <c r="K4" s="159"/>
      <c r="L4" s="41" t="s">
        <v>46</v>
      </c>
      <c r="M4" s="41"/>
      <c r="N4" s="41" t="s">
        <v>17</v>
      </c>
      <c r="O4" s="41"/>
      <c r="P4" s="166" t="s">
        <v>1</v>
      </c>
      <c r="Q4" s="166" t="s">
        <v>2</v>
      </c>
      <c r="R4" s="157" t="s">
        <v>18</v>
      </c>
      <c r="S4" s="158"/>
      <c r="T4" s="159"/>
      <c r="U4" s="157" t="s">
        <v>16</v>
      </c>
      <c r="V4" s="158"/>
      <c r="W4" s="158"/>
      <c r="X4" s="158"/>
      <c r="Y4" s="159"/>
      <c r="Z4" s="165"/>
    </row>
    <row r="5" spans="1:27" s="29" customFormat="1" ht="56.25" customHeight="1" thickBot="1">
      <c r="A5" s="167"/>
      <c r="B5" s="166"/>
      <c r="C5" s="166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66" t="s">
        <v>1</v>
      </c>
      <c r="Q5" s="166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67"/>
    </row>
    <row r="6" spans="1:27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3.25">
      <c r="A7" s="9" t="s">
        <v>108</v>
      </c>
      <c r="B7" s="10">
        <v>705</v>
      </c>
      <c r="C7" s="10">
        <v>8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7" s="4" customFormat="1" ht="23.25">
      <c r="A8" s="9" t="s">
        <v>494</v>
      </c>
      <c r="B8" s="10">
        <v>125</v>
      </c>
      <c r="C8" s="10">
        <v>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3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7" s="4" customFormat="1" ht="23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7" s="4" customFormat="1" ht="23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7" s="4" customFormat="1" ht="23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7" s="4" customFormat="1" ht="23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7" s="4" customFormat="1" ht="23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7" s="4" customFormat="1" ht="23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8" s="4" customFormat="1" ht="24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19" customFormat="1" ht="24.75" thickTop="1" thickBot="1">
      <c r="A18" s="16" t="s">
        <v>24</v>
      </c>
      <c r="B18" s="17">
        <f>SUM(B7:B17)</f>
        <v>830</v>
      </c>
      <c r="C18" s="42">
        <f>(D18+E18+F18)/B18</f>
        <v>0</v>
      </c>
      <c r="D18" s="17">
        <f>SUM(D6:D17)</f>
        <v>0</v>
      </c>
      <c r="E18" s="17">
        <f t="shared" ref="E18:Y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0</v>
      </c>
      <c r="O18" s="17">
        <f t="shared" si="0"/>
        <v>0</v>
      </c>
      <c r="P18" s="17">
        <f t="shared" si="0"/>
        <v>0</v>
      </c>
      <c r="Q18" s="42" t="e">
        <f>(R18+S18+T18)/P18</f>
        <v>#DIV/0!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8"/>
      <c r="AA18" s="19">
        <f>D18+E18+F18</f>
        <v>0</v>
      </c>
      <c r="AB18" s="19">
        <f>R18+S18+T18</f>
        <v>0</v>
      </c>
    </row>
    <row r="19" spans="1:28" s="35" customFormat="1" ht="24.75" thickTop="1" thickBot="1">
      <c r="A19" s="32"/>
      <c r="B19" s="33"/>
      <c r="C19" s="33"/>
      <c r="D19" s="43" t="e">
        <f t="shared" ref="D19:K19" si="1">D18/$AA$18</f>
        <v>#DIV/0!</v>
      </c>
      <c r="E19" s="43" t="e">
        <f t="shared" si="1"/>
        <v>#DIV/0!</v>
      </c>
      <c r="F19" s="43" t="e">
        <f t="shared" si="1"/>
        <v>#DIV/0!</v>
      </c>
      <c r="G19" s="43" t="e">
        <f t="shared" si="1"/>
        <v>#DIV/0!</v>
      </c>
      <c r="H19" s="43" t="e">
        <f t="shared" si="1"/>
        <v>#DIV/0!</v>
      </c>
      <c r="I19" s="43" t="e">
        <f t="shared" si="1"/>
        <v>#DIV/0!</v>
      </c>
      <c r="J19" s="43" t="e">
        <f t="shared" si="1"/>
        <v>#DIV/0!</v>
      </c>
      <c r="K19" s="43" t="e">
        <f t="shared" si="1"/>
        <v>#DIV/0!</v>
      </c>
      <c r="L19" s="33"/>
      <c r="M19" s="33"/>
      <c r="N19" s="33"/>
      <c r="O19" s="33"/>
      <c r="P19" s="33"/>
      <c r="Q19" s="33"/>
      <c r="R19" s="33" t="e">
        <f>R18/$AB$18</f>
        <v>#DIV/0!</v>
      </c>
      <c r="S19" s="33" t="e">
        <f t="shared" ref="S19:Y19" si="2">S18/$AB$18</f>
        <v>#DIV/0!</v>
      </c>
      <c r="T19" s="33" t="e">
        <f t="shared" si="2"/>
        <v>#DIV/0!</v>
      </c>
      <c r="U19" s="33" t="e">
        <f t="shared" si="2"/>
        <v>#DIV/0!</v>
      </c>
      <c r="V19" s="33" t="e">
        <f t="shared" si="2"/>
        <v>#DIV/0!</v>
      </c>
      <c r="W19" s="33" t="e">
        <f t="shared" si="2"/>
        <v>#DIV/0!</v>
      </c>
      <c r="X19" s="33" t="e">
        <f t="shared" si="2"/>
        <v>#DIV/0!</v>
      </c>
      <c r="Y19" s="33" t="e">
        <f t="shared" si="2"/>
        <v>#DIV/0!</v>
      </c>
      <c r="Z19" s="34"/>
    </row>
    <row r="20" spans="1:28" s="5" customFormat="1" ht="24" thickTop="1">
      <c r="A20" s="20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8" s="4" customFormat="1" ht="23.25">
      <c r="A21" s="9" t="s">
        <v>488</v>
      </c>
      <c r="B21" s="10">
        <v>735</v>
      </c>
      <c r="C21" s="9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8" s="4" customFormat="1" ht="23.25">
      <c r="A22" s="9" t="s">
        <v>96</v>
      </c>
      <c r="B22" s="10">
        <v>125</v>
      </c>
      <c r="C22" s="10">
        <v>7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spans="1:28" s="4" customFormat="1" ht="23.25">
      <c r="A23" s="9" t="s">
        <v>489</v>
      </c>
      <c r="B23" s="10">
        <v>169</v>
      </c>
      <c r="C23" s="10">
        <v>8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3.25">
      <c r="A24" s="9" t="s">
        <v>492</v>
      </c>
      <c r="B24" s="10">
        <v>132</v>
      </c>
      <c r="C24" s="10">
        <v>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493</v>
      </c>
      <c r="B25" s="10">
        <v>45</v>
      </c>
      <c r="C25" s="10">
        <v>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489</v>
      </c>
      <c r="B26" s="10">
        <v>60</v>
      </c>
      <c r="C26" s="10">
        <v>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118</v>
      </c>
      <c r="B27" s="10">
        <v>168</v>
      </c>
      <c r="C27" s="10">
        <v>8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488</v>
      </c>
      <c r="B28" s="10">
        <v>167</v>
      </c>
      <c r="C28" s="10">
        <v>8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488</v>
      </c>
      <c r="B29" s="10">
        <v>168</v>
      </c>
      <c r="C29" s="10">
        <v>8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488</v>
      </c>
      <c r="B30" s="10">
        <v>144</v>
      </c>
      <c r="C30" s="10">
        <v>8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495</v>
      </c>
      <c r="B31" s="10">
        <v>110</v>
      </c>
      <c r="C31" s="10">
        <v>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3.25">
      <c r="A32" s="13" t="s">
        <v>488</v>
      </c>
      <c r="B32" s="14">
        <v>60</v>
      </c>
      <c r="C32" s="14">
        <v>8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5"/>
    </row>
    <row r="33" spans="1:28" s="4" customFormat="1" ht="23.25">
      <c r="A33" s="13" t="s">
        <v>107</v>
      </c>
      <c r="B33" s="14">
        <v>189</v>
      </c>
      <c r="C33" s="14">
        <v>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5"/>
    </row>
    <row r="34" spans="1:28" s="4" customFormat="1" ht="23.25">
      <c r="A34" s="13" t="s">
        <v>488</v>
      </c>
      <c r="B34" s="14">
        <v>65</v>
      </c>
      <c r="C34" s="14">
        <v>4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5"/>
    </row>
    <row r="35" spans="1:28" s="4" customFormat="1" ht="23.25">
      <c r="A35" s="13" t="s">
        <v>496</v>
      </c>
      <c r="B35" s="14">
        <v>134</v>
      </c>
      <c r="C35" s="14">
        <v>8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</row>
    <row r="36" spans="1:28" s="4" customFormat="1" ht="24" thickBot="1">
      <c r="A36" s="13" t="s">
        <v>488</v>
      </c>
      <c r="B36" s="14">
        <v>146</v>
      </c>
      <c r="C36" s="14">
        <v>8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7" spans="1:28" s="26" customFormat="1" ht="24.75" thickTop="1" thickBot="1">
      <c r="A37" s="23" t="s">
        <v>26</v>
      </c>
      <c r="B37" s="24">
        <f>SUM(B20:B36)</f>
        <v>2617</v>
      </c>
      <c r="C37" s="44">
        <f>(D37+E37+F37)/B37</f>
        <v>0</v>
      </c>
      <c r="D37" s="24">
        <f t="shared" ref="D37:P37" si="3">SUM(D20:D36)</f>
        <v>0</v>
      </c>
      <c r="E37" s="24">
        <f t="shared" si="3"/>
        <v>0</v>
      </c>
      <c r="F37" s="24">
        <f t="shared" si="3"/>
        <v>0</v>
      </c>
      <c r="G37" s="24">
        <f t="shared" si="3"/>
        <v>0</v>
      </c>
      <c r="H37" s="24">
        <f t="shared" si="3"/>
        <v>0</v>
      </c>
      <c r="I37" s="24">
        <f t="shared" si="3"/>
        <v>0</v>
      </c>
      <c r="J37" s="24">
        <f t="shared" si="3"/>
        <v>0</v>
      </c>
      <c r="K37" s="24">
        <f t="shared" si="3"/>
        <v>0</v>
      </c>
      <c r="L37" s="24">
        <f t="shared" si="3"/>
        <v>0</v>
      </c>
      <c r="M37" s="24">
        <f t="shared" si="3"/>
        <v>0</v>
      </c>
      <c r="N37" s="24">
        <f t="shared" si="3"/>
        <v>0</v>
      </c>
      <c r="O37" s="24">
        <f t="shared" si="3"/>
        <v>0</v>
      </c>
      <c r="P37" s="24">
        <f t="shared" si="3"/>
        <v>0</v>
      </c>
      <c r="Q37" s="44" t="e">
        <f>(R37+S37+T37)/P37</f>
        <v>#DIV/0!</v>
      </c>
      <c r="R37" s="24">
        <f t="shared" ref="R37:Y37" si="4">SUM(R20:R36)</f>
        <v>0</v>
      </c>
      <c r="S37" s="24">
        <f t="shared" si="4"/>
        <v>0</v>
      </c>
      <c r="T37" s="24">
        <f t="shared" si="4"/>
        <v>0</v>
      </c>
      <c r="U37" s="24">
        <f t="shared" si="4"/>
        <v>0</v>
      </c>
      <c r="V37" s="24">
        <f t="shared" si="4"/>
        <v>0</v>
      </c>
      <c r="W37" s="24">
        <f t="shared" si="4"/>
        <v>0</v>
      </c>
      <c r="X37" s="24">
        <f t="shared" si="4"/>
        <v>0</v>
      </c>
      <c r="Y37" s="24">
        <f t="shared" si="4"/>
        <v>0</v>
      </c>
      <c r="Z37" s="25"/>
      <c r="AA37" s="26">
        <f>D37+E37+F37</f>
        <v>0</v>
      </c>
      <c r="AB37" s="26">
        <f>R37+S37+T37</f>
        <v>0</v>
      </c>
    </row>
    <row r="38" spans="1:28" s="38" customFormat="1" ht="24.75" thickTop="1" thickBot="1">
      <c r="A38" s="37" t="s">
        <v>40</v>
      </c>
      <c r="B38" s="33"/>
      <c r="C38" s="33"/>
      <c r="D38" s="43" t="e">
        <f>D37/$AA$37</f>
        <v>#DIV/0!</v>
      </c>
      <c r="E38" s="43" t="e">
        <f t="shared" ref="E38:K38" si="5">E37/$AA$37</f>
        <v>#DIV/0!</v>
      </c>
      <c r="F38" s="43" t="e">
        <f t="shared" si="5"/>
        <v>#DIV/0!</v>
      </c>
      <c r="G38" s="43" t="e">
        <f t="shared" si="5"/>
        <v>#DIV/0!</v>
      </c>
      <c r="H38" s="43" t="e">
        <f t="shared" si="5"/>
        <v>#DIV/0!</v>
      </c>
      <c r="I38" s="43" t="e">
        <f t="shared" si="5"/>
        <v>#DIV/0!</v>
      </c>
      <c r="J38" s="43" t="e">
        <f t="shared" si="5"/>
        <v>#DIV/0!</v>
      </c>
      <c r="K38" s="43" t="e">
        <f t="shared" si="5"/>
        <v>#DIV/0!</v>
      </c>
      <c r="L38" s="43"/>
      <c r="M38" s="43"/>
      <c r="N38" s="43"/>
      <c r="O38" s="43">
        <f>SUM(O21:O37)</f>
        <v>0</v>
      </c>
      <c r="P38" s="43"/>
      <c r="Q38" s="43"/>
      <c r="R38" s="43" t="e">
        <f>R37/$AB$37</f>
        <v>#DIV/0!</v>
      </c>
      <c r="S38" s="43" t="e">
        <f t="shared" ref="S38:Z38" si="6">S37/$AB$37</f>
        <v>#DIV/0!</v>
      </c>
      <c r="T38" s="43" t="e">
        <f t="shared" si="6"/>
        <v>#DIV/0!</v>
      </c>
      <c r="U38" s="43" t="e">
        <f t="shared" si="6"/>
        <v>#DIV/0!</v>
      </c>
      <c r="V38" s="43" t="e">
        <f t="shared" si="6"/>
        <v>#DIV/0!</v>
      </c>
      <c r="W38" s="43" t="e">
        <f t="shared" si="6"/>
        <v>#DIV/0!</v>
      </c>
      <c r="X38" s="43" t="e">
        <f t="shared" si="6"/>
        <v>#DIV/0!</v>
      </c>
      <c r="Y38" s="43" t="e">
        <f t="shared" si="6"/>
        <v>#DIV/0!</v>
      </c>
      <c r="Z38" s="33" t="e">
        <f t="shared" si="6"/>
        <v>#DIV/0!</v>
      </c>
    </row>
    <row r="39" spans="1:28" s="31" customFormat="1" ht="24.75" thickTop="1" thickBot="1"/>
    <row r="40" spans="1:28" s="27" customFormat="1" ht="24.75" thickTop="1" thickBot="1">
      <c r="A40" s="27" t="s">
        <v>27</v>
      </c>
      <c r="B40" s="27">
        <f>B37+B18</f>
        <v>3447</v>
      </c>
      <c r="C40" s="45">
        <f>(D40+E40+F40)/B40</f>
        <v>0</v>
      </c>
      <c r="D40" s="27">
        <f t="shared" ref="D40:P40" si="7">D37+D18</f>
        <v>0</v>
      </c>
      <c r="E40" s="27">
        <f t="shared" si="7"/>
        <v>0</v>
      </c>
      <c r="F40" s="27">
        <f t="shared" si="7"/>
        <v>0</v>
      </c>
      <c r="G40" s="27">
        <f t="shared" si="7"/>
        <v>0</v>
      </c>
      <c r="H40" s="27">
        <f t="shared" si="7"/>
        <v>0</v>
      </c>
      <c r="I40" s="27">
        <f t="shared" si="7"/>
        <v>0</v>
      </c>
      <c r="J40" s="27">
        <f t="shared" si="7"/>
        <v>0</v>
      </c>
      <c r="K40" s="27">
        <f t="shared" si="7"/>
        <v>0</v>
      </c>
      <c r="L40" s="27">
        <f t="shared" si="7"/>
        <v>0</v>
      </c>
      <c r="M40" s="27">
        <f t="shared" si="7"/>
        <v>0</v>
      </c>
      <c r="N40" s="27">
        <f t="shared" si="7"/>
        <v>0</v>
      </c>
      <c r="O40" s="27">
        <f t="shared" si="7"/>
        <v>0</v>
      </c>
      <c r="P40" s="27">
        <f t="shared" si="7"/>
        <v>0</v>
      </c>
      <c r="Q40" s="45" t="e">
        <f>(R40+S40+T40)/P40</f>
        <v>#DIV/0!</v>
      </c>
      <c r="R40" s="27">
        <f t="shared" ref="R40:Y40" si="8">R37+R18</f>
        <v>0</v>
      </c>
      <c r="S40" s="27">
        <f t="shared" si="8"/>
        <v>0</v>
      </c>
      <c r="T40" s="27">
        <f t="shared" si="8"/>
        <v>0</v>
      </c>
      <c r="U40" s="27">
        <f t="shared" si="8"/>
        <v>0</v>
      </c>
      <c r="V40" s="27">
        <f t="shared" si="8"/>
        <v>0</v>
      </c>
      <c r="W40" s="27">
        <f t="shared" si="8"/>
        <v>0</v>
      </c>
      <c r="X40" s="27">
        <f t="shared" si="8"/>
        <v>0</v>
      </c>
      <c r="Y40" s="27">
        <f t="shared" si="8"/>
        <v>0</v>
      </c>
      <c r="AA40" s="26">
        <f>D40+E40+F40</f>
        <v>0</v>
      </c>
      <c r="AB40" s="26">
        <f>R40+S40+T40</f>
        <v>0</v>
      </c>
    </row>
    <row r="41" spans="1:28" s="36" customFormat="1" ht="24.75" thickTop="1" thickBot="1">
      <c r="A41" s="36" t="s">
        <v>41</v>
      </c>
      <c r="D41" s="43" t="e">
        <f>D40/$AA$40</f>
        <v>#DIV/0!</v>
      </c>
      <c r="E41" s="43" t="e">
        <f t="shared" ref="E41:K41" si="9">E40/$AA$40</f>
        <v>#DIV/0!</v>
      </c>
      <c r="F41" s="43" t="e">
        <f t="shared" si="9"/>
        <v>#DIV/0!</v>
      </c>
      <c r="G41" s="43" t="e">
        <f t="shared" si="9"/>
        <v>#DIV/0!</v>
      </c>
      <c r="H41" s="43" t="e">
        <f t="shared" si="9"/>
        <v>#DIV/0!</v>
      </c>
      <c r="I41" s="43" t="e">
        <f t="shared" si="9"/>
        <v>#DIV/0!</v>
      </c>
      <c r="J41" s="43" t="e">
        <f t="shared" si="9"/>
        <v>#DIV/0!</v>
      </c>
      <c r="K41" s="43" t="e">
        <f t="shared" si="9"/>
        <v>#DIV/0!</v>
      </c>
      <c r="L41" s="46"/>
      <c r="M41" s="46"/>
      <c r="N41" s="46"/>
      <c r="O41" s="46"/>
      <c r="P41" s="46"/>
      <c r="Q41" s="46"/>
      <c r="R41" s="46" t="e">
        <f>R40/$AB$40</f>
        <v>#DIV/0!</v>
      </c>
      <c r="S41" s="46" t="e">
        <f t="shared" ref="S41:Y41" si="10">S40/$AB$40</f>
        <v>#DIV/0!</v>
      </c>
      <c r="T41" s="46" t="e">
        <f t="shared" si="10"/>
        <v>#DIV/0!</v>
      </c>
      <c r="U41" s="46" t="e">
        <f t="shared" si="10"/>
        <v>#DIV/0!</v>
      </c>
      <c r="V41" s="46" t="e">
        <f t="shared" si="10"/>
        <v>#DIV/0!</v>
      </c>
      <c r="W41" s="46" t="e">
        <f t="shared" si="10"/>
        <v>#DIV/0!</v>
      </c>
      <c r="X41" s="46" t="e">
        <f t="shared" si="10"/>
        <v>#DIV/0!</v>
      </c>
      <c r="Y41" s="36" t="e">
        <f t="shared" si="10"/>
        <v>#DIV/0!</v>
      </c>
    </row>
    <row r="42" spans="1:28" ht="15.75" thickTop="1"/>
    <row r="43" spans="1:28" ht="21">
      <c r="A43" s="1" t="s">
        <v>28</v>
      </c>
    </row>
    <row r="44" spans="1:28">
      <c r="A44" s="2" t="s">
        <v>29</v>
      </c>
    </row>
    <row r="45" spans="1:28">
      <c r="A45" s="2" t="s">
        <v>30</v>
      </c>
    </row>
    <row r="46" spans="1:28">
      <c r="A46" s="2" t="s">
        <v>31</v>
      </c>
    </row>
    <row r="47" spans="1:28" ht="21">
      <c r="A47" s="1" t="s">
        <v>32</v>
      </c>
    </row>
    <row r="48" spans="1:28">
      <c r="A48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48" location="_ftnref5" display="_ftnref5"/>
    <hyperlink ref="A46" location="_ftnref4" display="_ftnref4"/>
    <hyperlink ref="A45" location="_ftnref3" display="_ftnref3"/>
    <hyperlink ref="A44" location="_ftnref2" display="_ftnref2"/>
  </hyperlink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B218"/>
  <sheetViews>
    <sheetView rightToLeft="1" tabSelected="1" zoomScaleNormal="100" workbookViewId="0">
      <selection activeCell="D207" sqref="D207"/>
    </sheetView>
  </sheetViews>
  <sheetFormatPr baseColWidth="10" defaultRowHeight="15"/>
  <cols>
    <col min="1" max="1" width="20.5703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505</v>
      </c>
      <c r="S2" s="3"/>
      <c r="T2" s="3"/>
      <c r="U2" s="3" t="s">
        <v>631</v>
      </c>
      <c r="V2" s="3"/>
      <c r="X2" s="3"/>
      <c r="Y2" s="3"/>
      <c r="Z2" s="3"/>
      <c r="AA2" s="3"/>
    </row>
    <row r="3" spans="1:27" s="29" customFormat="1" ht="24" thickBot="1">
      <c r="A3" s="164" t="s">
        <v>0</v>
      </c>
      <c r="B3" s="157" t="s">
        <v>14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39"/>
      <c r="P3" s="157" t="s">
        <v>15</v>
      </c>
      <c r="Q3" s="158"/>
      <c r="R3" s="158"/>
      <c r="S3" s="158"/>
      <c r="T3" s="158"/>
      <c r="U3" s="158"/>
      <c r="V3" s="158"/>
      <c r="W3" s="158"/>
      <c r="X3" s="158"/>
      <c r="Y3" s="159"/>
      <c r="Z3" s="164" t="s">
        <v>47</v>
      </c>
    </row>
    <row r="4" spans="1:27" s="29" customFormat="1" ht="70.5" customHeight="1" thickBot="1">
      <c r="A4" s="165"/>
      <c r="B4" s="166" t="s">
        <v>1</v>
      </c>
      <c r="C4" s="166" t="s">
        <v>2</v>
      </c>
      <c r="D4" s="157" t="s">
        <v>44</v>
      </c>
      <c r="E4" s="158"/>
      <c r="F4" s="159"/>
      <c r="G4" s="157" t="s">
        <v>45</v>
      </c>
      <c r="H4" s="158"/>
      <c r="I4" s="158"/>
      <c r="J4" s="158"/>
      <c r="K4" s="159"/>
      <c r="L4" s="41" t="s">
        <v>46</v>
      </c>
      <c r="M4" s="41"/>
      <c r="N4" s="41" t="s">
        <v>17</v>
      </c>
      <c r="O4" s="41"/>
      <c r="P4" s="166" t="s">
        <v>1</v>
      </c>
      <c r="Q4" s="166" t="s">
        <v>2</v>
      </c>
      <c r="R4" s="157" t="s">
        <v>18</v>
      </c>
      <c r="S4" s="158"/>
      <c r="T4" s="159"/>
      <c r="U4" s="157" t="s">
        <v>16</v>
      </c>
      <c r="V4" s="158"/>
      <c r="W4" s="158"/>
      <c r="X4" s="158"/>
      <c r="Y4" s="159"/>
      <c r="Z4" s="165"/>
    </row>
    <row r="5" spans="1:27" s="29" customFormat="1" ht="56.25" customHeight="1" thickBot="1">
      <c r="A5" s="167"/>
      <c r="B5" s="166"/>
      <c r="C5" s="166"/>
      <c r="D5" s="100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66" t="s">
        <v>1</v>
      </c>
      <c r="Q5" s="166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67"/>
    </row>
    <row r="6" spans="1:27" s="5" customFormat="1" ht="23.25">
      <c r="A6" s="101" t="s">
        <v>683</v>
      </c>
      <c r="B6" s="21"/>
      <c r="C6" s="194"/>
      <c r="D6" s="81"/>
      <c r="E6" s="197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2"/>
    </row>
    <row r="7" spans="1:27" s="5" customFormat="1" ht="23.25">
      <c r="A7" s="20">
        <v>1</v>
      </c>
      <c r="B7" s="21">
        <v>265</v>
      </c>
      <c r="C7" s="194">
        <v>6.5</v>
      </c>
      <c r="D7" s="81"/>
      <c r="E7" s="197"/>
      <c r="F7" s="21">
        <v>1722.5</v>
      </c>
      <c r="G7" s="193" t="s">
        <v>708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193" t="s">
        <v>708</v>
      </c>
      <c r="V7" s="21"/>
      <c r="W7" s="21"/>
      <c r="X7" s="21"/>
      <c r="Y7" s="21"/>
      <c r="Z7" s="22"/>
    </row>
    <row r="8" spans="1:27" s="5" customFormat="1" ht="23.25">
      <c r="A8" s="20">
        <v>2</v>
      </c>
      <c r="B8" s="21">
        <v>160</v>
      </c>
      <c r="C8" s="194">
        <v>6</v>
      </c>
      <c r="D8" s="81"/>
      <c r="E8" s="197"/>
      <c r="F8" s="21">
        <v>960</v>
      </c>
      <c r="G8" s="193" t="s">
        <v>708</v>
      </c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193" t="s">
        <v>708</v>
      </c>
      <c r="V8" s="21"/>
      <c r="W8" s="21"/>
      <c r="X8" s="21"/>
      <c r="Y8" s="21"/>
      <c r="Z8" s="22"/>
    </row>
    <row r="9" spans="1:27" s="5" customFormat="1" ht="23.25">
      <c r="A9" s="20">
        <v>3</v>
      </c>
      <c r="B9" s="21">
        <v>60</v>
      </c>
      <c r="C9" s="194">
        <v>6</v>
      </c>
      <c r="D9" s="81"/>
      <c r="E9" s="197"/>
      <c r="F9" s="21">
        <v>360</v>
      </c>
      <c r="G9" s="193" t="s">
        <v>708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193" t="s">
        <v>708</v>
      </c>
      <c r="V9" s="21"/>
      <c r="W9" s="21"/>
      <c r="X9" s="21"/>
      <c r="Y9" s="21"/>
      <c r="Z9" s="22"/>
    </row>
    <row r="10" spans="1:27" s="5" customFormat="1" ht="23.25">
      <c r="A10" s="20">
        <v>4</v>
      </c>
      <c r="B10" s="21">
        <v>160</v>
      </c>
      <c r="C10" s="194">
        <v>6</v>
      </c>
      <c r="D10" s="81"/>
      <c r="E10" s="197"/>
      <c r="F10" s="21">
        <v>960</v>
      </c>
      <c r="G10" s="193" t="s">
        <v>708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193" t="s">
        <v>708</v>
      </c>
      <c r="V10" s="21"/>
      <c r="W10" s="21"/>
      <c r="X10" s="21"/>
      <c r="Y10" s="21"/>
      <c r="Z10" s="22"/>
    </row>
    <row r="11" spans="1:27" s="5" customFormat="1" ht="23.25">
      <c r="A11" s="20">
        <v>5</v>
      </c>
      <c r="B11" s="21">
        <v>60</v>
      </c>
      <c r="C11" s="194">
        <v>6</v>
      </c>
      <c r="D11" s="81"/>
      <c r="E11" s="197"/>
      <c r="F11" s="21">
        <v>360</v>
      </c>
      <c r="G11" s="193" t="s">
        <v>708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193" t="s">
        <v>708</v>
      </c>
      <c r="V11" s="21"/>
      <c r="W11" s="21"/>
      <c r="X11" s="21"/>
      <c r="Y11" s="21"/>
      <c r="Z11" s="22"/>
    </row>
    <row r="12" spans="1:27" s="5" customFormat="1" ht="23.25">
      <c r="A12" s="20">
        <v>6</v>
      </c>
      <c r="B12" s="21">
        <v>110</v>
      </c>
      <c r="C12" s="194">
        <v>8.5</v>
      </c>
      <c r="D12" s="81"/>
      <c r="E12" s="197"/>
      <c r="F12" s="21">
        <v>935</v>
      </c>
      <c r="G12" s="193" t="s">
        <v>708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93" t="s">
        <v>708</v>
      </c>
      <c r="V12" s="21"/>
      <c r="W12" s="21"/>
      <c r="X12" s="21"/>
      <c r="Y12" s="21"/>
      <c r="Z12" s="22"/>
    </row>
    <row r="13" spans="1:27" s="5" customFormat="1" ht="23.25">
      <c r="A13" s="20">
        <v>7</v>
      </c>
      <c r="B13" s="21">
        <v>60</v>
      </c>
      <c r="C13" s="194">
        <v>5.5</v>
      </c>
      <c r="D13" s="81"/>
      <c r="E13" s="197"/>
      <c r="F13" s="21">
        <v>330</v>
      </c>
      <c r="G13" s="193" t="s">
        <v>708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193" t="s">
        <v>708</v>
      </c>
      <c r="V13" s="21"/>
      <c r="W13" s="21"/>
      <c r="X13" s="21"/>
      <c r="Y13" s="21"/>
      <c r="Z13" s="22"/>
    </row>
    <row r="14" spans="1:27" s="5" customFormat="1" ht="23.25">
      <c r="A14" s="101" t="s">
        <v>664</v>
      </c>
      <c r="B14" s="21"/>
      <c r="C14" s="194"/>
      <c r="D14" s="81"/>
      <c r="E14" s="197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2"/>
    </row>
    <row r="15" spans="1:27" s="5" customFormat="1" ht="23.25">
      <c r="A15" s="20" t="s">
        <v>665</v>
      </c>
      <c r="B15" s="21">
        <v>520</v>
      </c>
      <c r="C15" s="194">
        <v>6</v>
      </c>
      <c r="D15" s="81"/>
      <c r="E15" s="197"/>
      <c r="F15" s="21">
        <v>3120</v>
      </c>
      <c r="G15" s="193" t="s">
        <v>708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193" t="s">
        <v>708</v>
      </c>
      <c r="V15" s="21"/>
      <c r="W15" s="21"/>
      <c r="X15" s="21"/>
      <c r="Y15" s="21"/>
      <c r="Z15" s="22"/>
    </row>
    <row r="16" spans="1:27" s="5" customFormat="1" ht="23.25">
      <c r="A16" s="20" t="s">
        <v>666</v>
      </c>
      <c r="B16" s="21">
        <v>360</v>
      </c>
      <c r="C16" s="194">
        <v>6</v>
      </c>
      <c r="D16" s="81"/>
      <c r="E16" s="197"/>
      <c r="F16" s="21">
        <v>2160</v>
      </c>
      <c r="G16" s="193" t="s">
        <v>708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193" t="s">
        <v>708</v>
      </c>
      <c r="V16" s="21"/>
      <c r="W16" s="21"/>
      <c r="X16" s="21"/>
      <c r="Y16" s="21"/>
      <c r="Z16" s="22"/>
    </row>
    <row r="17" spans="1:26" s="5" customFormat="1" ht="23.25">
      <c r="A17" s="20" t="s">
        <v>667</v>
      </c>
      <c r="B17" s="21">
        <v>240</v>
      </c>
      <c r="C17" s="194">
        <v>6</v>
      </c>
      <c r="D17" s="81"/>
      <c r="E17" s="197"/>
      <c r="F17" s="21">
        <v>1440</v>
      </c>
      <c r="G17" s="193" t="s">
        <v>708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193" t="s">
        <v>708</v>
      </c>
      <c r="V17" s="21"/>
      <c r="W17" s="21"/>
      <c r="X17" s="21"/>
      <c r="Y17" s="21"/>
      <c r="Z17" s="22"/>
    </row>
    <row r="18" spans="1:26" s="5" customFormat="1" ht="23.25">
      <c r="A18" s="20" t="s">
        <v>668</v>
      </c>
      <c r="B18" s="21">
        <v>240</v>
      </c>
      <c r="C18" s="194">
        <v>6</v>
      </c>
      <c r="D18" s="81"/>
      <c r="E18" s="197"/>
      <c r="F18" s="21">
        <v>1440</v>
      </c>
      <c r="G18" s="193" t="s">
        <v>708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93" t="s">
        <v>708</v>
      </c>
      <c r="V18" s="21"/>
      <c r="W18" s="21"/>
      <c r="X18" s="21"/>
      <c r="Y18" s="21"/>
      <c r="Z18" s="22"/>
    </row>
    <row r="19" spans="1:26" s="5" customFormat="1" ht="23.25">
      <c r="A19" s="20" t="s">
        <v>534</v>
      </c>
      <c r="B19" s="21">
        <v>320</v>
      </c>
      <c r="C19" s="194">
        <v>6</v>
      </c>
      <c r="D19" s="81"/>
      <c r="E19" s="197"/>
      <c r="F19" s="21">
        <v>1920</v>
      </c>
      <c r="G19" s="193" t="s">
        <v>708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193" t="s">
        <v>708</v>
      </c>
      <c r="V19" s="21"/>
      <c r="W19" s="21"/>
      <c r="X19" s="21"/>
      <c r="Y19" s="21"/>
      <c r="Z19" s="22"/>
    </row>
    <row r="20" spans="1:26" s="5" customFormat="1" ht="23.25">
      <c r="A20" s="20" t="s">
        <v>669</v>
      </c>
      <c r="B20" s="21">
        <v>185</v>
      </c>
      <c r="C20" s="194">
        <v>6</v>
      </c>
      <c r="D20" s="81"/>
      <c r="E20" s="197"/>
      <c r="F20" s="21">
        <v>1110</v>
      </c>
      <c r="G20" s="193" t="s">
        <v>708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193" t="s">
        <v>708</v>
      </c>
      <c r="V20" s="21"/>
      <c r="W20" s="21"/>
      <c r="X20" s="21"/>
      <c r="Y20" s="21"/>
      <c r="Z20" s="22"/>
    </row>
    <row r="21" spans="1:26" s="5" customFormat="1" ht="23.25">
      <c r="A21" s="20" t="s">
        <v>670</v>
      </c>
      <c r="B21" s="21">
        <v>185</v>
      </c>
      <c r="C21" s="194">
        <v>6</v>
      </c>
      <c r="D21" s="81"/>
      <c r="E21" s="197"/>
      <c r="F21" s="21">
        <v>1110</v>
      </c>
      <c r="G21" s="193" t="s">
        <v>708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193" t="s">
        <v>708</v>
      </c>
      <c r="V21" s="21"/>
      <c r="W21" s="21"/>
      <c r="X21" s="21"/>
      <c r="Y21" s="21"/>
      <c r="Z21" s="22"/>
    </row>
    <row r="22" spans="1:26" s="5" customFormat="1" ht="23.25">
      <c r="A22" s="20" t="s">
        <v>671</v>
      </c>
      <c r="B22" s="21">
        <v>235</v>
      </c>
      <c r="C22" s="194">
        <v>6</v>
      </c>
      <c r="D22" s="81"/>
      <c r="E22" s="197"/>
      <c r="F22" s="21">
        <v>1410</v>
      </c>
      <c r="G22" s="193" t="s">
        <v>708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193" t="s">
        <v>708</v>
      </c>
      <c r="V22" s="21"/>
      <c r="W22" s="21"/>
      <c r="X22" s="21"/>
      <c r="Y22" s="21"/>
      <c r="Z22" s="22"/>
    </row>
    <row r="23" spans="1:26" s="5" customFormat="1" ht="23.25">
      <c r="A23" s="20" t="s">
        <v>342</v>
      </c>
      <c r="B23" s="21">
        <v>185</v>
      </c>
      <c r="C23" s="194">
        <v>6</v>
      </c>
      <c r="D23" s="81"/>
      <c r="E23" s="197"/>
      <c r="F23" s="21">
        <v>1110</v>
      </c>
      <c r="G23" s="193" t="s">
        <v>708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193" t="s">
        <v>708</v>
      </c>
      <c r="V23" s="21"/>
      <c r="W23" s="21"/>
      <c r="X23" s="21"/>
      <c r="Y23" s="21"/>
      <c r="Z23" s="22"/>
    </row>
    <row r="24" spans="1:26" s="5" customFormat="1" ht="23.25">
      <c r="A24" s="20" t="s">
        <v>672</v>
      </c>
      <c r="B24" s="21">
        <v>185</v>
      </c>
      <c r="C24" s="194">
        <v>6</v>
      </c>
      <c r="D24" s="81"/>
      <c r="E24" s="197"/>
      <c r="F24" s="21">
        <v>1110</v>
      </c>
      <c r="G24" s="193" t="s">
        <v>708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193" t="s">
        <v>708</v>
      </c>
      <c r="V24" s="21"/>
      <c r="W24" s="21"/>
      <c r="X24" s="21"/>
      <c r="Y24" s="21"/>
      <c r="Z24" s="22"/>
    </row>
    <row r="25" spans="1:26" s="5" customFormat="1" ht="23.25">
      <c r="A25" s="20" t="s">
        <v>673</v>
      </c>
      <c r="B25" s="21">
        <v>185</v>
      </c>
      <c r="C25" s="194">
        <v>6</v>
      </c>
      <c r="D25" s="81"/>
      <c r="E25" s="197"/>
      <c r="F25" s="21">
        <v>1110</v>
      </c>
      <c r="G25" s="193" t="s">
        <v>708</v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93" t="s">
        <v>708</v>
      </c>
      <c r="V25" s="21"/>
      <c r="W25" s="21"/>
      <c r="X25" s="21"/>
      <c r="Y25" s="21"/>
      <c r="Z25" s="22"/>
    </row>
    <row r="26" spans="1:26" s="5" customFormat="1" ht="23.25">
      <c r="A26" s="20" t="s">
        <v>674</v>
      </c>
      <c r="B26" s="21">
        <v>80</v>
      </c>
      <c r="C26" s="194">
        <v>6</v>
      </c>
      <c r="D26" s="81"/>
      <c r="E26" s="197"/>
      <c r="F26" s="21">
        <v>480</v>
      </c>
      <c r="G26" s="193" t="s">
        <v>708</v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193" t="s">
        <v>708</v>
      </c>
      <c r="V26" s="21"/>
      <c r="W26" s="21"/>
      <c r="X26" s="21"/>
      <c r="Y26" s="21"/>
      <c r="Z26" s="22"/>
    </row>
    <row r="27" spans="1:26" s="5" customFormat="1" ht="23.25">
      <c r="A27" s="20" t="s">
        <v>675</v>
      </c>
      <c r="B27" s="21">
        <v>70</v>
      </c>
      <c r="C27" s="194">
        <v>6</v>
      </c>
      <c r="D27" s="81"/>
      <c r="E27" s="197"/>
      <c r="F27" s="21">
        <v>420</v>
      </c>
      <c r="G27" s="193" t="s">
        <v>708</v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193" t="s">
        <v>708</v>
      </c>
      <c r="V27" s="21"/>
      <c r="W27" s="21"/>
      <c r="X27" s="21"/>
      <c r="Y27" s="21"/>
      <c r="Z27" s="22"/>
    </row>
    <row r="28" spans="1:26" s="5" customFormat="1" ht="23.25">
      <c r="A28" s="20" t="s">
        <v>676</v>
      </c>
      <c r="B28" s="21">
        <v>100</v>
      </c>
      <c r="C28" s="194">
        <v>6</v>
      </c>
      <c r="D28" s="81"/>
      <c r="E28" s="197"/>
      <c r="F28" s="21">
        <v>600</v>
      </c>
      <c r="G28" s="193" t="s">
        <v>708</v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193" t="s">
        <v>708</v>
      </c>
      <c r="V28" s="21"/>
      <c r="W28" s="21"/>
      <c r="X28" s="21"/>
      <c r="Y28" s="21"/>
      <c r="Z28" s="22"/>
    </row>
    <row r="29" spans="1:26" s="5" customFormat="1" ht="23.25">
      <c r="A29" s="20" t="s">
        <v>677</v>
      </c>
      <c r="B29" s="21">
        <v>100</v>
      </c>
      <c r="C29" s="194">
        <v>6</v>
      </c>
      <c r="D29" s="81"/>
      <c r="E29" s="197"/>
      <c r="F29" s="21">
        <v>600</v>
      </c>
      <c r="G29" s="193" t="s">
        <v>708</v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93" t="s">
        <v>708</v>
      </c>
      <c r="V29" s="21"/>
      <c r="W29" s="21"/>
      <c r="X29" s="21"/>
      <c r="Y29" s="21"/>
      <c r="Z29" s="22"/>
    </row>
    <row r="30" spans="1:26" s="5" customFormat="1" ht="23.25">
      <c r="A30" s="20" t="s">
        <v>678</v>
      </c>
      <c r="B30" s="21">
        <v>100</v>
      </c>
      <c r="C30" s="194">
        <v>6</v>
      </c>
      <c r="D30" s="81"/>
      <c r="E30" s="197"/>
      <c r="F30" s="21">
        <v>600</v>
      </c>
      <c r="G30" s="193" t="s">
        <v>708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193" t="s">
        <v>708</v>
      </c>
      <c r="V30" s="21"/>
      <c r="W30" s="21"/>
      <c r="X30" s="21"/>
      <c r="Y30" s="21"/>
      <c r="Z30" s="22"/>
    </row>
    <row r="31" spans="1:26" s="5" customFormat="1" ht="23.25">
      <c r="A31" s="20" t="s">
        <v>679</v>
      </c>
      <c r="B31" s="21">
        <v>100</v>
      </c>
      <c r="C31" s="194">
        <v>6</v>
      </c>
      <c r="D31" s="81"/>
      <c r="E31" s="197"/>
      <c r="F31" s="21">
        <v>600</v>
      </c>
      <c r="G31" s="193" t="s">
        <v>708</v>
      </c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193" t="s">
        <v>708</v>
      </c>
      <c r="V31" s="21"/>
      <c r="W31" s="21"/>
      <c r="X31" s="21"/>
      <c r="Y31" s="21"/>
      <c r="Z31" s="22"/>
    </row>
    <row r="32" spans="1:26" s="5" customFormat="1" ht="23.25">
      <c r="A32" s="20" t="s">
        <v>680</v>
      </c>
      <c r="B32" s="21">
        <v>260</v>
      </c>
      <c r="C32" s="194">
        <v>10</v>
      </c>
      <c r="D32" s="81"/>
      <c r="E32" s="197"/>
      <c r="F32" s="21">
        <v>2600</v>
      </c>
      <c r="G32" s="193" t="s">
        <v>708</v>
      </c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193" t="s">
        <v>708</v>
      </c>
      <c r="V32" s="21"/>
      <c r="W32" s="21"/>
      <c r="X32" s="21"/>
      <c r="Y32" s="21"/>
      <c r="Z32" s="22"/>
    </row>
    <row r="33" spans="1:26" s="5" customFormat="1" ht="23.25">
      <c r="A33" s="20" t="s">
        <v>681</v>
      </c>
      <c r="B33" s="21">
        <v>800</v>
      </c>
      <c r="C33" s="194">
        <v>20</v>
      </c>
      <c r="D33" s="81"/>
      <c r="E33" s="197"/>
      <c r="F33" s="21">
        <v>16000</v>
      </c>
      <c r="G33" s="193" t="s">
        <v>708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193" t="s">
        <v>708</v>
      </c>
      <c r="V33" s="21"/>
      <c r="W33" s="21"/>
      <c r="X33" s="21"/>
      <c r="Y33" s="21"/>
      <c r="Z33" s="22"/>
    </row>
    <row r="34" spans="1:26" s="5" customFormat="1" ht="23.25">
      <c r="A34" s="20" t="s">
        <v>682</v>
      </c>
      <c r="B34" s="21">
        <v>120</v>
      </c>
      <c r="C34" s="194">
        <v>6</v>
      </c>
      <c r="D34" s="81"/>
      <c r="E34" s="197"/>
      <c r="F34" s="21">
        <v>720</v>
      </c>
      <c r="G34" s="193" t="s">
        <v>708</v>
      </c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193" t="s">
        <v>708</v>
      </c>
      <c r="V34" s="21"/>
      <c r="W34" s="21"/>
      <c r="X34" s="21"/>
      <c r="Y34" s="21"/>
      <c r="Z34" s="22"/>
    </row>
    <row r="35" spans="1:26" s="5" customFormat="1" ht="23.25">
      <c r="A35" s="101" t="s">
        <v>657</v>
      </c>
      <c r="B35" s="21"/>
      <c r="C35" s="194"/>
      <c r="D35" s="81"/>
      <c r="E35" s="197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2"/>
    </row>
    <row r="36" spans="1:26" s="5" customFormat="1" ht="23.25">
      <c r="A36" s="20" t="s">
        <v>658</v>
      </c>
      <c r="B36" s="21">
        <v>460</v>
      </c>
      <c r="C36" s="194">
        <v>7</v>
      </c>
      <c r="D36" s="81"/>
      <c r="E36" s="197"/>
      <c r="F36" s="21">
        <v>3220</v>
      </c>
      <c r="G36" s="193" t="s">
        <v>708</v>
      </c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193" t="s">
        <v>708</v>
      </c>
      <c r="V36" s="21"/>
      <c r="W36" s="21"/>
      <c r="X36" s="21"/>
      <c r="Y36" s="21"/>
      <c r="Z36" s="22"/>
    </row>
    <row r="37" spans="1:26" s="5" customFormat="1" ht="23.25">
      <c r="A37" s="20" t="s">
        <v>659</v>
      </c>
      <c r="B37" s="21">
        <v>460</v>
      </c>
      <c r="C37" s="194">
        <v>6</v>
      </c>
      <c r="D37" s="81"/>
      <c r="E37" s="197"/>
      <c r="F37" s="21">
        <v>2760</v>
      </c>
      <c r="G37" s="193" t="s">
        <v>708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193" t="s">
        <v>708</v>
      </c>
      <c r="V37" s="21"/>
      <c r="W37" s="21"/>
      <c r="X37" s="21"/>
      <c r="Y37" s="21"/>
      <c r="Z37" s="22"/>
    </row>
    <row r="38" spans="1:26" s="5" customFormat="1" ht="23.25">
      <c r="A38" s="20" t="s">
        <v>488</v>
      </c>
      <c r="B38" s="21">
        <v>50</v>
      </c>
      <c r="C38" s="194">
        <v>6</v>
      </c>
      <c r="D38" s="81"/>
      <c r="E38" s="197"/>
      <c r="F38" s="21">
        <v>300</v>
      </c>
      <c r="G38" s="193" t="s">
        <v>708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193" t="s">
        <v>708</v>
      </c>
      <c r="V38" s="21"/>
      <c r="W38" s="21"/>
      <c r="X38" s="21"/>
      <c r="Y38" s="21"/>
      <c r="Z38" s="22"/>
    </row>
    <row r="39" spans="1:26" s="5" customFormat="1" ht="23.25">
      <c r="A39" s="20" t="s">
        <v>488</v>
      </c>
      <c r="B39" s="21">
        <v>50</v>
      </c>
      <c r="C39" s="194">
        <v>4.5</v>
      </c>
      <c r="D39" s="81"/>
      <c r="E39" s="197"/>
      <c r="F39" s="21">
        <v>225</v>
      </c>
      <c r="G39" s="193" t="s">
        <v>708</v>
      </c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193" t="s">
        <v>708</v>
      </c>
      <c r="V39" s="21"/>
      <c r="W39" s="21"/>
      <c r="X39" s="21"/>
      <c r="Y39" s="21"/>
      <c r="Z39" s="22"/>
    </row>
    <row r="40" spans="1:26" s="5" customFormat="1" ht="23.25">
      <c r="A40" s="20" t="s">
        <v>488</v>
      </c>
      <c r="B40" s="21">
        <v>55</v>
      </c>
      <c r="C40" s="194">
        <v>4.5</v>
      </c>
      <c r="D40" s="81"/>
      <c r="E40" s="197"/>
      <c r="F40" s="21">
        <v>247.5</v>
      </c>
      <c r="G40" s="193" t="s">
        <v>708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193" t="s">
        <v>708</v>
      </c>
      <c r="V40" s="21"/>
      <c r="W40" s="21"/>
      <c r="X40" s="21"/>
      <c r="Y40" s="21"/>
      <c r="Z40" s="22"/>
    </row>
    <row r="41" spans="1:26" s="5" customFormat="1" ht="23.25">
      <c r="A41" s="20" t="s">
        <v>488</v>
      </c>
      <c r="B41" s="21">
        <v>55</v>
      </c>
      <c r="C41" s="194">
        <v>4.5</v>
      </c>
      <c r="D41" s="81"/>
      <c r="E41" s="197"/>
      <c r="F41" s="21">
        <v>247.5</v>
      </c>
      <c r="G41" s="193" t="s">
        <v>708</v>
      </c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193" t="s">
        <v>708</v>
      </c>
      <c r="V41" s="21"/>
      <c r="W41" s="21"/>
      <c r="X41" s="21"/>
      <c r="Y41" s="21"/>
      <c r="Z41" s="22"/>
    </row>
    <row r="42" spans="1:26" s="5" customFormat="1" ht="23.25">
      <c r="A42" s="20" t="s">
        <v>660</v>
      </c>
      <c r="B42" s="21">
        <v>25</v>
      </c>
      <c r="C42" s="194">
        <v>4.5</v>
      </c>
      <c r="D42" s="81"/>
      <c r="E42" s="197"/>
      <c r="F42" s="21">
        <v>112.5</v>
      </c>
      <c r="G42" s="193" t="s">
        <v>708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193" t="s">
        <v>708</v>
      </c>
      <c r="V42" s="21"/>
      <c r="W42" s="21"/>
      <c r="X42" s="21"/>
      <c r="Y42" s="21"/>
      <c r="Z42" s="22"/>
    </row>
    <row r="43" spans="1:26" s="5" customFormat="1" ht="23.25">
      <c r="A43" s="20" t="s">
        <v>488</v>
      </c>
      <c r="B43" s="21">
        <v>55</v>
      </c>
      <c r="C43" s="194">
        <v>5</v>
      </c>
      <c r="D43" s="81"/>
      <c r="E43" s="197"/>
      <c r="F43" s="21">
        <v>275</v>
      </c>
      <c r="G43" s="193" t="s">
        <v>708</v>
      </c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193" t="s">
        <v>708</v>
      </c>
      <c r="V43" s="21"/>
      <c r="W43" s="21"/>
      <c r="X43" s="21"/>
      <c r="Y43" s="21"/>
      <c r="Z43" s="22"/>
    </row>
    <row r="44" spans="1:26" s="5" customFormat="1" ht="23.25">
      <c r="A44" s="20" t="s">
        <v>661</v>
      </c>
      <c r="B44" s="21">
        <v>60</v>
      </c>
      <c r="C44" s="194">
        <v>5</v>
      </c>
      <c r="D44" s="81"/>
      <c r="E44" s="197"/>
      <c r="F44" s="21">
        <v>300</v>
      </c>
      <c r="G44" s="193" t="s">
        <v>708</v>
      </c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193" t="s">
        <v>708</v>
      </c>
      <c r="V44" s="21"/>
      <c r="W44" s="21"/>
      <c r="X44" s="21"/>
      <c r="Y44" s="21"/>
      <c r="Z44" s="22"/>
    </row>
    <row r="45" spans="1:26" s="5" customFormat="1" ht="23.25">
      <c r="A45" s="20" t="s">
        <v>662</v>
      </c>
      <c r="B45" s="21">
        <v>60</v>
      </c>
      <c r="C45" s="194">
        <v>5</v>
      </c>
      <c r="D45" s="81"/>
      <c r="E45" s="197"/>
      <c r="F45" s="21">
        <v>300</v>
      </c>
      <c r="G45" s="193" t="s">
        <v>708</v>
      </c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193" t="s">
        <v>708</v>
      </c>
      <c r="V45" s="21"/>
      <c r="W45" s="21"/>
      <c r="X45" s="21"/>
      <c r="Y45" s="21"/>
      <c r="Z45" s="22"/>
    </row>
    <row r="46" spans="1:26" s="5" customFormat="1" ht="23.25">
      <c r="A46" s="20" t="s">
        <v>663</v>
      </c>
      <c r="B46" s="21">
        <v>35</v>
      </c>
      <c r="C46" s="194">
        <v>5</v>
      </c>
      <c r="D46" s="81"/>
      <c r="E46" s="197"/>
      <c r="F46" s="21">
        <v>175</v>
      </c>
      <c r="G46" s="193" t="s">
        <v>708</v>
      </c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193" t="s">
        <v>708</v>
      </c>
      <c r="V46" s="21"/>
      <c r="W46" s="21"/>
      <c r="X46" s="21"/>
      <c r="Y46" s="21"/>
      <c r="Z46" s="22"/>
    </row>
    <row r="47" spans="1:26" s="5" customFormat="1" ht="23.25">
      <c r="A47" s="20" t="s">
        <v>663</v>
      </c>
      <c r="B47" s="21">
        <v>35</v>
      </c>
      <c r="C47" s="194">
        <v>5</v>
      </c>
      <c r="D47" s="81"/>
      <c r="E47" s="197"/>
      <c r="F47" s="21">
        <v>175</v>
      </c>
      <c r="G47" s="193" t="s">
        <v>708</v>
      </c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93" t="s">
        <v>708</v>
      </c>
      <c r="V47" s="21"/>
      <c r="W47" s="21"/>
      <c r="X47" s="21"/>
      <c r="Y47" s="21"/>
      <c r="Z47" s="22"/>
    </row>
    <row r="48" spans="1:26" s="5" customFormat="1" ht="23.25">
      <c r="A48" s="101" t="s">
        <v>656</v>
      </c>
      <c r="B48" s="21"/>
      <c r="C48" s="200"/>
      <c r="D48" s="81"/>
      <c r="E48" s="197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2"/>
    </row>
    <row r="49" spans="1:26" s="5" customFormat="1" ht="23.25">
      <c r="A49" s="20">
        <v>1</v>
      </c>
      <c r="B49" s="194">
        <v>350</v>
      </c>
      <c r="C49" s="81"/>
      <c r="D49" s="81"/>
      <c r="E49" s="197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>
        <v>3500</v>
      </c>
      <c r="Q49" s="21">
        <v>10</v>
      </c>
      <c r="R49" s="21"/>
      <c r="S49" s="21"/>
      <c r="T49" s="21"/>
      <c r="U49" s="21"/>
      <c r="V49" s="21"/>
      <c r="W49" s="21"/>
      <c r="X49" s="21"/>
      <c r="Y49" s="21"/>
      <c r="Z49" s="22"/>
    </row>
    <row r="50" spans="1:26" s="5" customFormat="1" ht="23.25">
      <c r="A50" s="20">
        <v>2</v>
      </c>
      <c r="B50" s="194">
        <v>240</v>
      </c>
      <c r="C50" s="81"/>
      <c r="D50" s="81"/>
      <c r="E50" s="197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>
        <v>1440</v>
      </c>
      <c r="Q50" s="21">
        <v>6</v>
      </c>
      <c r="R50" s="21"/>
      <c r="S50" s="21"/>
      <c r="T50" s="21"/>
      <c r="U50" s="21"/>
      <c r="V50" s="21"/>
      <c r="W50" s="21"/>
      <c r="X50" s="21"/>
      <c r="Y50" s="21"/>
      <c r="Z50" s="22"/>
    </row>
    <row r="51" spans="1:26" s="5" customFormat="1" ht="23.25">
      <c r="A51" s="20">
        <v>3</v>
      </c>
      <c r="B51" s="194">
        <v>240</v>
      </c>
      <c r="C51" s="81"/>
      <c r="D51" s="81"/>
      <c r="E51" s="197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>
        <v>1440</v>
      </c>
      <c r="Q51" s="21">
        <v>6</v>
      </c>
      <c r="R51" s="21"/>
      <c r="S51" s="21"/>
      <c r="T51" s="21"/>
      <c r="U51" s="21"/>
      <c r="V51" s="21"/>
      <c r="W51" s="21"/>
      <c r="X51" s="21"/>
      <c r="Y51" s="21"/>
      <c r="Z51" s="22"/>
    </row>
    <row r="52" spans="1:26" s="5" customFormat="1" ht="23.25">
      <c r="A52" s="20">
        <v>4</v>
      </c>
      <c r="B52" s="194">
        <v>240</v>
      </c>
      <c r="C52" s="81"/>
      <c r="D52" s="81"/>
      <c r="E52" s="197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>
        <v>1440</v>
      </c>
      <c r="Q52" s="21">
        <v>6</v>
      </c>
      <c r="R52" s="21"/>
      <c r="S52" s="21"/>
      <c r="T52" s="21"/>
      <c r="U52" s="21"/>
      <c r="V52" s="21"/>
      <c r="W52" s="21"/>
      <c r="X52" s="21"/>
      <c r="Y52" s="21"/>
      <c r="Z52" s="22"/>
    </row>
    <row r="53" spans="1:26" s="5" customFormat="1" ht="23.25">
      <c r="A53" s="20">
        <v>5</v>
      </c>
      <c r="B53" s="194">
        <v>240</v>
      </c>
      <c r="C53" s="81"/>
      <c r="D53" s="81"/>
      <c r="E53" s="197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>
        <v>1440</v>
      </c>
      <c r="Q53" s="21">
        <v>6</v>
      </c>
      <c r="R53" s="21"/>
      <c r="S53" s="21"/>
      <c r="T53" s="21"/>
      <c r="U53" s="21"/>
      <c r="V53" s="21"/>
      <c r="W53" s="21"/>
      <c r="X53" s="21"/>
      <c r="Y53" s="21"/>
      <c r="Z53" s="22"/>
    </row>
    <row r="54" spans="1:26" s="5" customFormat="1" ht="23.25">
      <c r="A54" s="20">
        <v>6</v>
      </c>
      <c r="B54" s="194">
        <v>240</v>
      </c>
      <c r="C54" s="81"/>
      <c r="D54" s="81"/>
      <c r="E54" s="197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>
        <v>1440</v>
      </c>
      <c r="Q54" s="21">
        <v>6</v>
      </c>
      <c r="R54" s="21"/>
      <c r="S54" s="21"/>
      <c r="T54" s="21"/>
      <c r="U54" s="21"/>
      <c r="V54" s="21"/>
      <c r="W54" s="21"/>
      <c r="X54" s="21"/>
      <c r="Y54" s="21"/>
      <c r="Z54" s="22"/>
    </row>
    <row r="55" spans="1:26" s="5" customFormat="1" ht="23.25">
      <c r="A55" s="20">
        <v>7</v>
      </c>
      <c r="B55" s="194">
        <v>140</v>
      </c>
      <c r="C55" s="81"/>
      <c r="D55" s="81"/>
      <c r="E55" s="197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>
        <v>840</v>
      </c>
      <c r="Q55" s="21">
        <v>6</v>
      </c>
      <c r="R55" s="21"/>
      <c r="S55" s="21"/>
      <c r="T55" s="21"/>
      <c r="U55" s="21"/>
      <c r="V55" s="21"/>
      <c r="W55" s="21"/>
      <c r="X55" s="21"/>
      <c r="Y55" s="21"/>
      <c r="Z55" s="22"/>
    </row>
    <row r="56" spans="1:26" s="5" customFormat="1" ht="23.25">
      <c r="A56" s="20">
        <v>8</v>
      </c>
      <c r="B56" s="194">
        <v>180</v>
      </c>
      <c r="C56" s="81"/>
      <c r="D56" s="81"/>
      <c r="E56" s="197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>
        <v>1080</v>
      </c>
      <c r="Q56" s="21">
        <v>6</v>
      </c>
      <c r="R56" s="21"/>
      <c r="S56" s="21"/>
      <c r="T56" s="21"/>
      <c r="U56" s="21"/>
      <c r="V56" s="21"/>
      <c r="W56" s="21"/>
      <c r="X56" s="21"/>
      <c r="Y56" s="21"/>
      <c r="Z56" s="22"/>
    </row>
    <row r="57" spans="1:26" s="5" customFormat="1" ht="23.25">
      <c r="A57" s="20">
        <v>9</v>
      </c>
      <c r="B57" s="194">
        <v>220</v>
      </c>
      <c r="C57" s="81"/>
      <c r="D57" s="81"/>
      <c r="E57" s="197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>
        <v>1320</v>
      </c>
      <c r="Q57" s="21">
        <v>6</v>
      </c>
      <c r="R57" s="21"/>
      <c r="S57" s="21"/>
      <c r="T57" s="21"/>
      <c r="U57" s="21"/>
      <c r="V57" s="21"/>
      <c r="W57" s="21"/>
      <c r="X57" s="21"/>
      <c r="Y57" s="21"/>
      <c r="Z57" s="22"/>
    </row>
    <row r="58" spans="1:26" s="5" customFormat="1" ht="23.25">
      <c r="A58" s="20">
        <v>10</v>
      </c>
      <c r="B58" s="194">
        <v>220</v>
      </c>
      <c r="C58" s="81"/>
      <c r="D58" s="81"/>
      <c r="E58" s="197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>
        <v>1320</v>
      </c>
      <c r="Q58" s="21">
        <v>6</v>
      </c>
      <c r="R58" s="21"/>
      <c r="S58" s="21"/>
      <c r="T58" s="21"/>
      <c r="U58" s="21"/>
      <c r="V58" s="21"/>
      <c r="W58" s="21"/>
      <c r="X58" s="21"/>
      <c r="Y58" s="21"/>
      <c r="Z58" s="22"/>
    </row>
    <row r="59" spans="1:26" s="5" customFormat="1" ht="23.25">
      <c r="A59" s="20">
        <v>11</v>
      </c>
      <c r="B59" s="194">
        <v>180</v>
      </c>
      <c r="C59" s="81"/>
      <c r="D59" s="81"/>
      <c r="E59" s="197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>
        <v>1080</v>
      </c>
      <c r="Q59" s="21">
        <v>6</v>
      </c>
      <c r="R59" s="21"/>
      <c r="S59" s="21"/>
      <c r="T59" s="21"/>
      <c r="U59" s="21"/>
      <c r="V59" s="21"/>
      <c r="W59" s="21"/>
      <c r="X59" s="21"/>
      <c r="Y59" s="21"/>
      <c r="Z59" s="22"/>
    </row>
    <row r="60" spans="1:26" s="5" customFormat="1" ht="23.25">
      <c r="A60" s="20">
        <v>12</v>
      </c>
      <c r="B60" s="194">
        <v>220</v>
      </c>
      <c r="C60" s="81"/>
      <c r="D60" s="81"/>
      <c r="E60" s="197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>
        <v>1320</v>
      </c>
      <c r="Q60" s="21">
        <v>6</v>
      </c>
      <c r="R60" s="21"/>
      <c r="S60" s="21"/>
      <c r="T60" s="21"/>
      <c r="U60" s="21"/>
      <c r="V60" s="21"/>
      <c r="W60" s="21"/>
      <c r="X60" s="21"/>
      <c r="Y60" s="21"/>
      <c r="Z60" s="22"/>
    </row>
    <row r="61" spans="1:26" s="5" customFormat="1" ht="23.25">
      <c r="A61" s="101" t="s">
        <v>654</v>
      </c>
      <c r="B61" s="194"/>
      <c r="C61" s="81"/>
      <c r="D61" s="81"/>
      <c r="E61" s="197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2"/>
    </row>
    <row r="62" spans="1:26" s="5" customFormat="1" ht="23.25">
      <c r="A62" s="20">
        <v>1</v>
      </c>
      <c r="B62" s="21">
        <v>220</v>
      </c>
      <c r="C62" s="194">
        <v>5</v>
      </c>
      <c r="D62" s="81"/>
      <c r="E62" s="197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5">
        <v>440</v>
      </c>
      <c r="Q62" s="21">
        <v>1</v>
      </c>
      <c r="R62" s="21"/>
      <c r="S62" s="21"/>
      <c r="T62" s="21"/>
      <c r="U62" s="21"/>
      <c r="V62" s="21"/>
      <c r="W62" s="21"/>
      <c r="X62" s="21"/>
      <c r="Y62" s="21"/>
      <c r="Z62" s="22"/>
    </row>
    <row r="63" spans="1:26" s="5" customFormat="1" ht="23.25">
      <c r="A63" s="20">
        <v>2</v>
      </c>
      <c r="B63" s="21">
        <v>220</v>
      </c>
      <c r="C63" s="194"/>
      <c r="D63" s="81"/>
      <c r="E63" s="197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5">
        <v>440</v>
      </c>
      <c r="Q63" s="21">
        <v>1</v>
      </c>
      <c r="R63" s="21"/>
      <c r="S63" s="21"/>
      <c r="T63" s="21"/>
      <c r="U63" s="21"/>
      <c r="V63" s="21"/>
      <c r="W63" s="21"/>
      <c r="X63" s="21"/>
      <c r="Y63" s="21"/>
      <c r="Z63" s="22"/>
    </row>
    <row r="64" spans="1:26" s="5" customFormat="1" ht="23.25">
      <c r="A64" s="20">
        <v>3</v>
      </c>
      <c r="B64" s="21">
        <v>220</v>
      </c>
      <c r="C64" s="194">
        <v>5</v>
      </c>
      <c r="D64" s="81"/>
      <c r="E64" s="197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5">
        <v>440</v>
      </c>
      <c r="Q64" s="21">
        <v>1</v>
      </c>
      <c r="R64" s="21"/>
      <c r="S64" s="21"/>
      <c r="T64" s="21"/>
      <c r="U64" s="21"/>
      <c r="V64" s="21"/>
      <c r="W64" s="21"/>
      <c r="X64" s="21"/>
      <c r="Y64" s="21"/>
      <c r="Z64" s="22"/>
    </row>
    <row r="65" spans="1:26" s="5" customFormat="1" ht="23.25">
      <c r="A65" s="20">
        <v>4</v>
      </c>
      <c r="B65" s="21">
        <v>220</v>
      </c>
      <c r="C65" s="194">
        <v>5</v>
      </c>
      <c r="D65" s="81"/>
      <c r="E65" s="197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5">
        <v>440</v>
      </c>
      <c r="Q65" s="21">
        <v>1</v>
      </c>
      <c r="R65" s="21"/>
      <c r="S65" s="21"/>
      <c r="T65" s="21"/>
      <c r="U65" s="21"/>
      <c r="V65" s="21"/>
      <c r="W65" s="21"/>
      <c r="X65" s="21"/>
      <c r="Y65" s="21"/>
      <c r="Z65" s="22"/>
    </row>
    <row r="66" spans="1:26" s="5" customFormat="1" ht="23.25">
      <c r="A66" s="20">
        <v>5</v>
      </c>
      <c r="B66" s="21">
        <v>117</v>
      </c>
      <c r="C66" s="194">
        <v>5</v>
      </c>
      <c r="D66" s="81"/>
      <c r="E66" s="197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5">
        <v>234</v>
      </c>
      <c r="Q66" s="21">
        <v>1</v>
      </c>
      <c r="R66" s="21"/>
      <c r="S66" s="21"/>
      <c r="T66" s="21"/>
      <c r="U66" s="21"/>
      <c r="V66" s="21"/>
      <c r="W66" s="21"/>
      <c r="X66" s="21"/>
      <c r="Y66" s="21"/>
      <c r="Z66" s="22"/>
    </row>
    <row r="67" spans="1:26" s="5" customFormat="1" ht="23.25">
      <c r="A67" s="20">
        <v>6</v>
      </c>
      <c r="B67" s="21">
        <v>150</v>
      </c>
      <c r="C67" s="194">
        <v>5</v>
      </c>
      <c r="D67" s="81"/>
      <c r="E67" s="197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5">
        <v>300</v>
      </c>
      <c r="Q67" s="21">
        <v>1</v>
      </c>
      <c r="R67" s="21"/>
      <c r="S67" s="21"/>
      <c r="T67" s="21"/>
      <c r="U67" s="21"/>
      <c r="V67" s="21"/>
      <c r="W67" s="21"/>
      <c r="X67" s="21"/>
      <c r="Y67" s="21"/>
      <c r="Z67" s="22"/>
    </row>
    <row r="68" spans="1:26" s="5" customFormat="1" ht="23.25">
      <c r="A68" s="20">
        <v>7</v>
      </c>
      <c r="B68" s="21">
        <v>80</v>
      </c>
      <c r="C68" s="194">
        <v>5</v>
      </c>
      <c r="D68" s="81"/>
      <c r="E68" s="197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5">
        <v>160</v>
      </c>
      <c r="Q68" s="21">
        <v>1</v>
      </c>
      <c r="R68" s="21"/>
      <c r="S68" s="21"/>
      <c r="T68" s="21"/>
      <c r="U68" s="21"/>
      <c r="V68" s="21"/>
      <c r="W68" s="21"/>
      <c r="X68" s="21"/>
      <c r="Y68" s="21"/>
      <c r="Z68" s="22"/>
    </row>
    <row r="69" spans="1:26" s="5" customFormat="1" ht="23.25">
      <c r="A69" s="20">
        <v>8</v>
      </c>
      <c r="B69" s="21">
        <v>32</v>
      </c>
      <c r="C69" s="194">
        <v>5</v>
      </c>
      <c r="D69" s="81"/>
      <c r="E69" s="197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5">
        <v>64</v>
      </c>
      <c r="Q69" s="21">
        <v>1</v>
      </c>
      <c r="R69" s="21"/>
      <c r="S69" s="21"/>
      <c r="T69" s="21"/>
      <c r="U69" s="21"/>
      <c r="V69" s="21"/>
      <c r="W69" s="21"/>
      <c r="X69" s="21"/>
      <c r="Y69" s="21"/>
      <c r="Z69" s="22"/>
    </row>
    <row r="70" spans="1:26" s="5" customFormat="1" ht="23.25">
      <c r="A70" s="20">
        <v>9</v>
      </c>
      <c r="B70" s="21">
        <v>350</v>
      </c>
      <c r="C70" s="194">
        <v>6</v>
      </c>
      <c r="D70" s="81"/>
      <c r="E70" s="197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5">
        <v>700</v>
      </c>
      <c r="Q70" s="21">
        <v>1.5</v>
      </c>
      <c r="R70" s="21"/>
      <c r="S70" s="21"/>
      <c r="T70" s="21"/>
      <c r="U70" s="21"/>
      <c r="V70" s="21"/>
      <c r="W70" s="21"/>
      <c r="X70" s="21"/>
      <c r="Y70" s="21"/>
      <c r="Z70" s="22"/>
    </row>
    <row r="71" spans="1:26" s="5" customFormat="1" ht="23.25">
      <c r="A71" s="20">
        <v>10</v>
      </c>
      <c r="B71" s="21">
        <v>130</v>
      </c>
      <c r="C71" s="194">
        <v>5</v>
      </c>
      <c r="D71" s="81"/>
      <c r="E71" s="197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5">
        <v>260</v>
      </c>
      <c r="Q71" s="21">
        <v>1</v>
      </c>
      <c r="R71" s="21"/>
      <c r="S71" s="21"/>
      <c r="T71" s="21"/>
      <c r="U71" s="21"/>
      <c r="V71" s="21"/>
      <c r="W71" s="21"/>
      <c r="X71" s="21"/>
      <c r="Y71" s="21"/>
      <c r="Z71" s="22"/>
    </row>
    <row r="72" spans="1:26" s="5" customFormat="1" ht="23.25">
      <c r="A72" s="20">
        <v>11</v>
      </c>
      <c r="B72" s="21">
        <v>170</v>
      </c>
      <c r="C72" s="194">
        <v>5</v>
      </c>
      <c r="D72" s="81"/>
      <c r="E72" s="197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5">
        <v>340</v>
      </c>
      <c r="Q72" s="21">
        <v>1</v>
      </c>
      <c r="R72" s="21"/>
      <c r="S72" s="21"/>
      <c r="T72" s="21"/>
      <c r="U72" s="21"/>
      <c r="V72" s="21"/>
      <c r="W72" s="21"/>
      <c r="X72" s="21"/>
      <c r="Y72" s="21"/>
      <c r="Z72" s="22"/>
    </row>
    <row r="73" spans="1:26" s="5" customFormat="1" ht="23.25">
      <c r="A73" s="20">
        <v>12</v>
      </c>
      <c r="B73" s="21">
        <v>170</v>
      </c>
      <c r="C73" s="194">
        <v>5</v>
      </c>
      <c r="D73" s="81"/>
      <c r="E73" s="197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5">
        <v>340</v>
      </c>
      <c r="Q73" s="21">
        <v>1</v>
      </c>
      <c r="R73" s="21"/>
      <c r="S73" s="21"/>
      <c r="T73" s="21"/>
      <c r="U73" s="21"/>
      <c r="V73" s="21"/>
      <c r="W73" s="21"/>
      <c r="X73" s="21"/>
      <c r="Y73" s="21"/>
      <c r="Z73" s="22"/>
    </row>
    <row r="74" spans="1:26" s="5" customFormat="1" ht="23.25">
      <c r="A74" s="102" t="s">
        <v>655</v>
      </c>
      <c r="B74" s="21"/>
      <c r="C74" s="194"/>
      <c r="D74" s="81"/>
      <c r="E74" s="197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2"/>
    </row>
    <row r="75" spans="1:26" s="5" customFormat="1" ht="23.25">
      <c r="A75" s="20">
        <v>1</v>
      </c>
      <c r="B75" s="21">
        <v>100</v>
      </c>
      <c r="C75" s="194">
        <v>6</v>
      </c>
      <c r="D75" s="81"/>
      <c r="E75" s="197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2"/>
    </row>
    <row r="76" spans="1:26" s="5" customFormat="1" ht="23.25">
      <c r="A76" s="20">
        <v>2</v>
      </c>
      <c r="B76" s="21">
        <v>150</v>
      </c>
      <c r="C76" s="194">
        <v>6</v>
      </c>
      <c r="D76" s="81"/>
      <c r="E76" s="197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2"/>
    </row>
    <row r="77" spans="1:26" s="5" customFormat="1" ht="23.25">
      <c r="A77" s="20">
        <v>3</v>
      </c>
      <c r="B77" s="21">
        <v>100</v>
      </c>
      <c r="C77" s="194">
        <v>6</v>
      </c>
      <c r="D77" s="81"/>
      <c r="E77" s="197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2"/>
    </row>
    <row r="78" spans="1:26" s="5" customFormat="1" ht="23.25">
      <c r="A78" s="20">
        <v>4</v>
      </c>
      <c r="B78" s="21">
        <v>150</v>
      </c>
      <c r="C78" s="194">
        <v>6</v>
      </c>
      <c r="D78" s="81"/>
      <c r="E78" s="197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2"/>
    </row>
    <row r="79" spans="1:26" s="5" customFormat="1" ht="23.25">
      <c r="A79" s="20">
        <v>5</v>
      </c>
      <c r="B79" s="21">
        <v>100</v>
      </c>
      <c r="C79" s="194">
        <v>6</v>
      </c>
      <c r="D79" s="81"/>
      <c r="E79" s="197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2"/>
    </row>
    <row r="80" spans="1:26" s="5" customFormat="1" ht="23.25">
      <c r="A80" s="20">
        <v>6</v>
      </c>
      <c r="B80" s="21">
        <v>350</v>
      </c>
      <c r="C80" s="194">
        <v>6</v>
      </c>
      <c r="D80" s="81"/>
      <c r="E80" s="197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2"/>
    </row>
    <row r="81" spans="1:26" s="5" customFormat="1" ht="23.25">
      <c r="A81" s="20">
        <v>7</v>
      </c>
      <c r="B81" s="21">
        <v>270</v>
      </c>
      <c r="C81" s="194">
        <v>6</v>
      </c>
      <c r="D81" s="81"/>
      <c r="E81" s="197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2"/>
    </row>
    <row r="82" spans="1:26" s="5" customFormat="1" ht="23.25">
      <c r="A82" s="20">
        <v>8</v>
      </c>
      <c r="B82" s="21">
        <v>80</v>
      </c>
      <c r="C82" s="194">
        <v>6</v>
      </c>
      <c r="D82" s="81"/>
      <c r="E82" s="197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2"/>
    </row>
    <row r="83" spans="1:26" s="5" customFormat="1" ht="23.25">
      <c r="A83" s="20">
        <v>9</v>
      </c>
      <c r="B83" s="21">
        <v>230</v>
      </c>
      <c r="C83" s="194">
        <v>6</v>
      </c>
      <c r="D83" s="81"/>
      <c r="E83" s="197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2"/>
    </row>
    <row r="84" spans="1:26" s="5" customFormat="1" ht="23.25">
      <c r="A84" s="20">
        <v>10</v>
      </c>
      <c r="B84" s="21">
        <v>90</v>
      </c>
      <c r="C84" s="194">
        <v>6</v>
      </c>
      <c r="D84" s="81"/>
      <c r="E84" s="197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2"/>
    </row>
    <row r="85" spans="1:26" s="5" customFormat="1" ht="23.25">
      <c r="A85" s="20">
        <v>11</v>
      </c>
      <c r="B85" s="21">
        <v>100</v>
      </c>
      <c r="C85" s="194">
        <v>6</v>
      </c>
      <c r="D85" s="81"/>
      <c r="E85" s="197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2"/>
    </row>
    <row r="86" spans="1:26" s="5" customFormat="1" ht="23.25">
      <c r="A86" s="101" t="s">
        <v>505</v>
      </c>
      <c r="B86" s="21"/>
      <c r="C86" s="194"/>
      <c r="D86" s="81"/>
      <c r="E86" s="197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2"/>
    </row>
    <row r="87" spans="1:26" s="4" customFormat="1" ht="23.25">
      <c r="A87" s="9" t="s">
        <v>497</v>
      </c>
      <c r="B87" s="10">
        <v>420</v>
      </c>
      <c r="C87" s="195">
        <v>6</v>
      </c>
      <c r="D87" s="90"/>
      <c r="F87" s="10">
        <v>2520</v>
      </c>
      <c r="G87" s="193" t="s">
        <v>708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93" t="s">
        <v>708</v>
      </c>
      <c r="U87" s="10"/>
      <c r="V87" s="10"/>
      <c r="W87" s="10"/>
      <c r="X87" s="10"/>
      <c r="Y87" s="193" t="s">
        <v>708</v>
      </c>
      <c r="Z87" s="11"/>
    </row>
    <row r="88" spans="1:26" s="4" customFormat="1" ht="23.25">
      <c r="A88" s="9" t="s">
        <v>498</v>
      </c>
      <c r="B88" s="10">
        <v>75</v>
      </c>
      <c r="C88" s="195">
        <v>6</v>
      </c>
      <c r="D88" s="90"/>
      <c r="F88" s="10">
        <v>450</v>
      </c>
      <c r="G88" s="193" t="s">
        <v>708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93" t="s">
        <v>708</v>
      </c>
      <c r="U88" s="10"/>
      <c r="V88" s="10"/>
      <c r="W88" s="10"/>
      <c r="X88" s="10"/>
      <c r="Y88" s="193" t="s">
        <v>708</v>
      </c>
      <c r="Z88" s="11"/>
    </row>
    <row r="89" spans="1:26" s="4" customFormat="1" ht="23.25">
      <c r="A89" s="9" t="s">
        <v>499</v>
      </c>
      <c r="B89" s="10">
        <v>190</v>
      </c>
      <c r="C89" s="195">
        <v>6.3</v>
      </c>
      <c r="D89" s="90"/>
      <c r="F89" s="10">
        <v>1197</v>
      </c>
      <c r="G89" s="193" t="s">
        <v>708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93" t="s">
        <v>708</v>
      </c>
      <c r="U89" s="10"/>
      <c r="V89" s="10"/>
      <c r="W89" s="10"/>
      <c r="X89" s="10"/>
      <c r="Y89" s="193" t="s">
        <v>708</v>
      </c>
      <c r="Z89" s="11"/>
    </row>
    <row r="90" spans="1:26" s="4" customFormat="1" ht="23.25">
      <c r="A90" s="9" t="s">
        <v>500</v>
      </c>
      <c r="B90" s="10">
        <v>100</v>
      </c>
      <c r="C90" s="195">
        <v>6.1</v>
      </c>
      <c r="D90" s="90"/>
      <c r="F90" s="10">
        <v>610</v>
      </c>
      <c r="G90" s="193" t="s">
        <v>708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93" t="s">
        <v>708</v>
      </c>
      <c r="U90" s="10"/>
      <c r="V90" s="10"/>
      <c r="W90" s="10"/>
      <c r="X90" s="10"/>
      <c r="Y90" s="193" t="s">
        <v>708</v>
      </c>
      <c r="Z90" s="11"/>
    </row>
    <row r="91" spans="1:26" s="4" customFormat="1" ht="23.25">
      <c r="A91" s="9" t="s">
        <v>501</v>
      </c>
      <c r="B91" s="10">
        <v>100</v>
      </c>
      <c r="C91" s="195">
        <v>6.2</v>
      </c>
      <c r="D91" s="90"/>
      <c r="F91" s="10">
        <v>620</v>
      </c>
      <c r="G91" s="193" t="s">
        <v>708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93" t="s">
        <v>708</v>
      </c>
      <c r="U91" s="10"/>
      <c r="V91" s="10"/>
      <c r="W91" s="10"/>
      <c r="X91" s="10"/>
      <c r="Y91" s="193" t="s">
        <v>708</v>
      </c>
      <c r="Z91" s="11"/>
    </row>
    <row r="92" spans="1:26" s="4" customFormat="1" ht="23.25">
      <c r="A92" s="9" t="s">
        <v>502</v>
      </c>
      <c r="B92" s="10">
        <v>65</v>
      </c>
      <c r="C92" s="195">
        <v>5.4</v>
      </c>
      <c r="D92" s="90"/>
      <c r="F92" s="10">
        <v>351</v>
      </c>
      <c r="G92" s="193" t="s">
        <v>708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93" t="s">
        <v>708</v>
      </c>
      <c r="U92" s="10"/>
      <c r="V92" s="10"/>
      <c r="W92" s="10"/>
      <c r="X92" s="10"/>
      <c r="Y92" s="193" t="s">
        <v>708</v>
      </c>
      <c r="Z92" s="11"/>
    </row>
    <row r="93" spans="1:26" s="4" customFormat="1" ht="23.25">
      <c r="A93" s="9" t="s">
        <v>503</v>
      </c>
      <c r="B93" s="10">
        <v>150</v>
      </c>
      <c r="C93" s="195">
        <v>4</v>
      </c>
      <c r="D93" s="90"/>
      <c r="F93" s="10">
        <v>600</v>
      </c>
      <c r="G93" s="193" t="s">
        <v>708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93" t="s">
        <v>708</v>
      </c>
      <c r="U93" s="10"/>
      <c r="V93" s="10"/>
      <c r="W93" s="10"/>
      <c r="X93" s="10"/>
      <c r="Y93" s="193" t="s">
        <v>708</v>
      </c>
      <c r="Z93" s="11"/>
    </row>
    <row r="94" spans="1:26" s="4" customFormat="1" ht="23.25">
      <c r="A94" s="9" t="s">
        <v>504</v>
      </c>
      <c r="B94" s="10">
        <v>130</v>
      </c>
      <c r="C94" s="195">
        <v>6</v>
      </c>
      <c r="D94" s="90"/>
      <c r="F94" s="10">
        <v>780</v>
      </c>
      <c r="G94" s="193" t="s">
        <v>708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93" t="s">
        <v>708</v>
      </c>
      <c r="U94" s="10"/>
      <c r="V94" s="10"/>
      <c r="W94" s="10"/>
      <c r="X94" s="10"/>
      <c r="Y94" s="193" t="s">
        <v>708</v>
      </c>
      <c r="Z94" s="11"/>
    </row>
    <row r="95" spans="1:26" s="4" customFormat="1" ht="23.25">
      <c r="A95" s="103" t="s">
        <v>607</v>
      </c>
      <c r="D95" s="90"/>
      <c r="E95" s="198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1"/>
    </row>
    <row r="96" spans="1:26" s="4" customFormat="1" ht="23.25">
      <c r="A96" s="9" t="s">
        <v>488</v>
      </c>
      <c r="B96" s="10">
        <v>735</v>
      </c>
      <c r="C96" s="195">
        <v>7</v>
      </c>
      <c r="D96" s="90"/>
      <c r="E96" s="198">
        <v>5145</v>
      </c>
      <c r="F96" s="10"/>
      <c r="G96" s="10"/>
      <c r="H96" s="10"/>
      <c r="I96" s="10"/>
      <c r="J96" s="193" t="s">
        <v>708</v>
      </c>
      <c r="K96" s="10"/>
      <c r="L96" s="10">
        <v>1470</v>
      </c>
      <c r="M96" s="10"/>
      <c r="N96" s="10">
        <v>1470</v>
      </c>
      <c r="O96" s="10"/>
      <c r="P96" s="10">
        <v>1470</v>
      </c>
      <c r="Q96" s="10" t="s">
        <v>709</v>
      </c>
      <c r="R96" s="10"/>
      <c r="S96" s="10"/>
      <c r="T96" s="193" t="s">
        <v>708</v>
      </c>
      <c r="U96" s="10"/>
      <c r="V96" s="10"/>
      <c r="W96" s="10"/>
      <c r="X96" s="10"/>
      <c r="Y96" s="193" t="s">
        <v>708</v>
      </c>
      <c r="Z96" s="11"/>
    </row>
    <row r="97" spans="1:26" s="4" customFormat="1" ht="23.25">
      <c r="A97" s="9" t="s">
        <v>96</v>
      </c>
      <c r="B97" s="10">
        <v>125</v>
      </c>
      <c r="C97" s="195">
        <v>7</v>
      </c>
      <c r="D97" s="90"/>
      <c r="E97" s="198">
        <v>875</v>
      </c>
      <c r="F97" s="10"/>
      <c r="G97" s="10"/>
      <c r="H97" s="10"/>
      <c r="I97" s="10"/>
      <c r="J97" s="193" t="s">
        <v>708</v>
      </c>
      <c r="K97" s="10"/>
      <c r="L97" s="10">
        <v>250</v>
      </c>
      <c r="M97" s="10"/>
      <c r="N97" s="10">
        <v>125</v>
      </c>
      <c r="O97" s="10"/>
      <c r="P97" s="10">
        <v>125</v>
      </c>
      <c r="Q97" s="10" t="s">
        <v>710</v>
      </c>
      <c r="R97" s="10"/>
      <c r="S97" s="10"/>
      <c r="T97" s="193" t="s">
        <v>708</v>
      </c>
      <c r="U97" s="10"/>
      <c r="V97" s="10"/>
      <c r="W97" s="10"/>
      <c r="X97" s="10"/>
      <c r="Y97" s="193" t="s">
        <v>708</v>
      </c>
      <c r="Z97" s="11"/>
    </row>
    <row r="98" spans="1:26" s="4" customFormat="1" ht="23.25">
      <c r="A98" s="9" t="s">
        <v>489</v>
      </c>
      <c r="B98" s="10">
        <v>169</v>
      </c>
      <c r="C98" s="195">
        <v>8</v>
      </c>
      <c r="D98" s="90"/>
      <c r="E98" s="198">
        <v>1352</v>
      </c>
      <c r="F98" s="10"/>
      <c r="G98" s="10"/>
      <c r="H98" s="10"/>
      <c r="I98" s="10"/>
      <c r="J98" s="193" t="s">
        <v>708</v>
      </c>
      <c r="K98" s="10"/>
      <c r="L98" s="10">
        <v>338</v>
      </c>
      <c r="M98" s="10"/>
      <c r="N98" s="10">
        <v>169</v>
      </c>
      <c r="O98" s="10"/>
      <c r="P98" s="10">
        <v>169</v>
      </c>
      <c r="Q98" s="10" t="s">
        <v>710</v>
      </c>
      <c r="R98" s="10"/>
      <c r="S98" s="10"/>
      <c r="T98" s="193" t="s">
        <v>708</v>
      </c>
      <c r="U98" s="10"/>
      <c r="V98" s="10"/>
      <c r="W98" s="10"/>
      <c r="X98" s="10"/>
      <c r="Y98" s="193" t="s">
        <v>708</v>
      </c>
      <c r="Z98" s="11"/>
    </row>
    <row r="99" spans="1:26" s="4" customFormat="1" ht="23.25">
      <c r="A99" s="9" t="s">
        <v>492</v>
      </c>
      <c r="B99" s="10">
        <v>132</v>
      </c>
      <c r="C99" s="195">
        <v>6</v>
      </c>
      <c r="D99" s="90"/>
      <c r="E99" s="198">
        <v>792</v>
      </c>
      <c r="F99" s="10"/>
      <c r="G99" s="10"/>
      <c r="H99" s="10"/>
      <c r="I99" s="10"/>
      <c r="J99" s="193" t="s">
        <v>708</v>
      </c>
      <c r="K99" s="10"/>
      <c r="L99" s="10"/>
      <c r="M99" s="10"/>
      <c r="N99" s="10"/>
      <c r="O99" s="10"/>
      <c r="P99" s="10">
        <v>132</v>
      </c>
      <c r="Q99" s="10" t="s">
        <v>710</v>
      </c>
      <c r="R99" s="10"/>
      <c r="S99" s="10"/>
      <c r="T99" s="193" t="s">
        <v>708</v>
      </c>
      <c r="U99" s="10"/>
      <c r="V99" s="10"/>
      <c r="W99" s="10"/>
      <c r="X99" s="10"/>
      <c r="Y99" s="193" t="s">
        <v>708</v>
      </c>
      <c r="Z99" s="11"/>
    </row>
    <row r="100" spans="1:26" s="4" customFormat="1" ht="23.25">
      <c r="A100" s="9" t="s">
        <v>493</v>
      </c>
      <c r="B100" s="10">
        <v>45</v>
      </c>
      <c r="C100" s="195">
        <v>8</v>
      </c>
      <c r="D100" s="90"/>
      <c r="E100" s="198">
        <v>360</v>
      </c>
      <c r="F100" s="10"/>
      <c r="G100" s="10"/>
      <c r="H100" s="10"/>
      <c r="I100" s="10"/>
      <c r="J100" s="193" t="s">
        <v>708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93" t="s">
        <v>708</v>
      </c>
      <c r="U100" s="10"/>
      <c r="V100" s="10"/>
      <c r="W100" s="10"/>
      <c r="X100" s="10"/>
      <c r="Y100" s="193" t="s">
        <v>708</v>
      </c>
      <c r="Z100" s="11"/>
    </row>
    <row r="101" spans="1:26" s="4" customFormat="1" ht="23.25">
      <c r="A101" s="9" t="s">
        <v>489</v>
      </c>
      <c r="B101" s="10">
        <v>60</v>
      </c>
      <c r="C101" s="195">
        <v>8</v>
      </c>
      <c r="D101" s="90"/>
      <c r="E101" s="198">
        <v>480</v>
      </c>
      <c r="F101" s="10"/>
      <c r="G101" s="10"/>
      <c r="H101" s="10"/>
      <c r="I101" s="10"/>
      <c r="J101" s="193" t="s">
        <v>708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93" t="s">
        <v>708</v>
      </c>
      <c r="U101" s="10"/>
      <c r="V101" s="10"/>
      <c r="W101" s="10"/>
      <c r="X101" s="10"/>
      <c r="Y101" s="193" t="s">
        <v>708</v>
      </c>
      <c r="Z101" s="11"/>
    </row>
    <row r="102" spans="1:26" s="4" customFormat="1" ht="23.25">
      <c r="A102" s="9" t="s">
        <v>118</v>
      </c>
      <c r="B102" s="10">
        <v>168</v>
      </c>
      <c r="C102" s="195">
        <v>8</v>
      </c>
      <c r="D102" s="90"/>
      <c r="E102" s="198">
        <v>1344</v>
      </c>
      <c r="F102" s="10"/>
      <c r="G102" s="10"/>
      <c r="H102" s="10"/>
      <c r="I102" s="10"/>
      <c r="J102" s="193" t="s">
        <v>708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193" t="s">
        <v>708</v>
      </c>
      <c r="U102" s="10"/>
      <c r="V102" s="10"/>
      <c r="W102" s="10"/>
      <c r="X102" s="10"/>
      <c r="Y102" s="193" t="s">
        <v>708</v>
      </c>
      <c r="Z102" s="11"/>
    </row>
    <row r="103" spans="1:26" s="4" customFormat="1" ht="23.25">
      <c r="A103" s="9" t="s">
        <v>488</v>
      </c>
      <c r="B103" s="10">
        <v>167</v>
      </c>
      <c r="C103" s="195">
        <v>8</v>
      </c>
      <c r="D103" s="90"/>
      <c r="E103" s="198">
        <v>1336</v>
      </c>
      <c r="F103" s="10"/>
      <c r="G103" s="10"/>
      <c r="H103" s="10"/>
      <c r="I103" s="10"/>
      <c r="J103" s="193" t="s">
        <v>708</v>
      </c>
      <c r="K103" s="10"/>
      <c r="L103" s="10"/>
      <c r="M103" s="10"/>
      <c r="N103" s="10"/>
      <c r="O103" s="10"/>
      <c r="P103" s="10"/>
      <c r="Q103" s="10"/>
      <c r="R103" s="10"/>
      <c r="S103" s="10"/>
      <c r="T103" s="193" t="s">
        <v>708</v>
      </c>
      <c r="U103" s="10"/>
      <c r="V103" s="10"/>
      <c r="W103" s="10"/>
      <c r="X103" s="10"/>
      <c r="Y103" s="193" t="s">
        <v>708</v>
      </c>
      <c r="Z103" s="11"/>
    </row>
    <row r="104" spans="1:26" s="4" customFormat="1" ht="23.25">
      <c r="A104" s="9" t="s">
        <v>488</v>
      </c>
      <c r="B104" s="10">
        <v>168</v>
      </c>
      <c r="C104" s="195">
        <v>8</v>
      </c>
      <c r="D104" s="90"/>
      <c r="E104" s="198">
        <v>1344</v>
      </c>
      <c r="F104" s="10"/>
      <c r="G104" s="10"/>
      <c r="H104" s="10"/>
      <c r="I104" s="10"/>
      <c r="J104" s="193" t="s">
        <v>708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193" t="s">
        <v>708</v>
      </c>
      <c r="U104" s="10"/>
      <c r="V104" s="10"/>
      <c r="W104" s="10"/>
      <c r="X104" s="10"/>
      <c r="Y104" s="193" t="s">
        <v>708</v>
      </c>
      <c r="Z104" s="11"/>
    </row>
    <row r="105" spans="1:26" s="4" customFormat="1" ht="23.25">
      <c r="A105" s="9" t="s">
        <v>488</v>
      </c>
      <c r="B105" s="10">
        <v>144</v>
      </c>
      <c r="C105" s="196">
        <v>8</v>
      </c>
      <c r="D105" s="90"/>
      <c r="E105" s="198">
        <v>1152</v>
      </c>
      <c r="F105" s="10"/>
      <c r="G105" s="10"/>
      <c r="H105" s="10"/>
      <c r="I105" s="10"/>
      <c r="J105" s="193" t="s">
        <v>708</v>
      </c>
      <c r="K105" s="10"/>
      <c r="L105" s="10">
        <v>288</v>
      </c>
      <c r="M105" s="10"/>
      <c r="N105" s="10">
        <v>144</v>
      </c>
      <c r="O105" s="10"/>
      <c r="P105" s="10">
        <v>144</v>
      </c>
      <c r="Q105" s="10" t="s">
        <v>710</v>
      </c>
      <c r="R105" s="10"/>
      <c r="S105" s="10"/>
      <c r="T105" s="193" t="s">
        <v>708</v>
      </c>
      <c r="U105" s="10"/>
      <c r="V105" s="10"/>
      <c r="W105" s="10"/>
      <c r="X105" s="10"/>
      <c r="Y105" s="193" t="s">
        <v>708</v>
      </c>
      <c r="Z105" s="11"/>
    </row>
    <row r="106" spans="1:26" s="4" customFormat="1" ht="23.25">
      <c r="A106" s="9" t="s">
        <v>495</v>
      </c>
      <c r="B106" s="14">
        <v>110</v>
      </c>
      <c r="C106" s="196">
        <v>8</v>
      </c>
      <c r="D106" s="90"/>
      <c r="E106" s="198">
        <v>880</v>
      </c>
      <c r="F106" s="10"/>
      <c r="G106" s="10"/>
      <c r="H106" s="10"/>
      <c r="I106" s="10"/>
      <c r="J106" s="193" t="s">
        <v>708</v>
      </c>
      <c r="K106" s="10"/>
      <c r="L106" s="10">
        <v>110</v>
      </c>
      <c r="M106" s="10"/>
      <c r="N106" s="10">
        <v>110</v>
      </c>
      <c r="O106" s="10"/>
      <c r="P106" s="10">
        <v>110</v>
      </c>
      <c r="Q106" s="10" t="s">
        <v>710</v>
      </c>
      <c r="R106" s="10"/>
      <c r="S106" s="10"/>
      <c r="T106" s="193" t="s">
        <v>708</v>
      </c>
      <c r="U106" s="10"/>
      <c r="V106" s="10"/>
      <c r="W106" s="10"/>
      <c r="X106" s="10"/>
      <c r="Y106" s="193" t="s">
        <v>708</v>
      </c>
      <c r="Z106" s="11"/>
    </row>
    <row r="107" spans="1:26" s="4" customFormat="1" ht="23.25">
      <c r="A107" s="13" t="s">
        <v>488</v>
      </c>
      <c r="B107" s="14">
        <v>60</v>
      </c>
      <c r="C107" s="196">
        <v>8</v>
      </c>
      <c r="D107" s="90"/>
      <c r="E107" s="198">
        <v>480</v>
      </c>
      <c r="F107" s="10"/>
      <c r="G107" s="10"/>
      <c r="H107" s="10"/>
      <c r="I107" s="10"/>
      <c r="J107" s="193" t="s">
        <v>708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93" t="s">
        <v>708</v>
      </c>
      <c r="U107" s="10"/>
      <c r="V107" s="10"/>
      <c r="W107" s="10"/>
      <c r="X107" s="10"/>
      <c r="Y107" s="193" t="s">
        <v>708</v>
      </c>
      <c r="Z107" s="11"/>
    </row>
    <row r="108" spans="1:26" s="4" customFormat="1" ht="23.25">
      <c r="A108" s="13" t="s">
        <v>107</v>
      </c>
      <c r="B108" s="14">
        <v>189</v>
      </c>
      <c r="C108" s="196">
        <v>8</v>
      </c>
      <c r="D108" s="90"/>
      <c r="E108" s="198">
        <v>1512</v>
      </c>
      <c r="F108" s="10"/>
      <c r="G108" s="10"/>
      <c r="H108" s="10"/>
      <c r="I108" s="10"/>
      <c r="J108" s="193" t="s">
        <v>708</v>
      </c>
      <c r="K108" s="10"/>
      <c r="L108" s="10">
        <v>378</v>
      </c>
      <c r="M108" s="10"/>
      <c r="N108" s="10">
        <v>189</v>
      </c>
      <c r="O108" s="10"/>
      <c r="P108" s="10">
        <v>189</v>
      </c>
      <c r="Q108" s="10" t="s">
        <v>710</v>
      </c>
      <c r="R108" s="10"/>
      <c r="S108" s="10"/>
      <c r="T108" s="193" t="s">
        <v>708</v>
      </c>
      <c r="U108" s="10"/>
      <c r="V108" s="10"/>
      <c r="W108" s="10"/>
      <c r="X108" s="10"/>
      <c r="Y108" s="193" t="s">
        <v>708</v>
      </c>
      <c r="Z108" s="11"/>
    </row>
    <row r="109" spans="1:26" s="4" customFormat="1" ht="23.25">
      <c r="A109" s="13" t="s">
        <v>488</v>
      </c>
      <c r="B109" s="14">
        <v>65</v>
      </c>
      <c r="C109" s="196">
        <v>3</v>
      </c>
      <c r="D109" s="90"/>
      <c r="E109" s="198">
        <v>195</v>
      </c>
      <c r="F109" s="10"/>
      <c r="G109" s="10"/>
      <c r="H109" s="10"/>
      <c r="I109" s="10"/>
      <c r="J109" s="193" t="s">
        <v>708</v>
      </c>
      <c r="K109" s="10"/>
      <c r="L109" s="10"/>
      <c r="M109" s="10"/>
      <c r="N109" s="10"/>
      <c r="O109" s="10"/>
      <c r="P109" s="10"/>
      <c r="Q109" s="10"/>
      <c r="R109" s="10"/>
      <c r="S109" s="10"/>
      <c r="T109" s="193" t="s">
        <v>708</v>
      </c>
      <c r="U109" s="10"/>
      <c r="V109" s="10"/>
      <c r="W109" s="10"/>
      <c r="X109" s="10"/>
      <c r="Y109" s="193" t="s">
        <v>708</v>
      </c>
      <c r="Z109" s="11"/>
    </row>
    <row r="110" spans="1:26" s="4" customFormat="1" ht="23.25">
      <c r="A110" s="13" t="s">
        <v>496</v>
      </c>
      <c r="B110" s="14">
        <v>134</v>
      </c>
      <c r="C110" s="195">
        <v>8</v>
      </c>
      <c r="D110" s="90"/>
      <c r="E110" s="198">
        <v>1072</v>
      </c>
      <c r="F110" s="10"/>
      <c r="G110" s="10"/>
      <c r="H110" s="10"/>
      <c r="I110" s="10"/>
      <c r="J110" s="193" t="s">
        <v>708</v>
      </c>
      <c r="K110" s="10"/>
      <c r="L110" s="10">
        <v>268</v>
      </c>
      <c r="M110" s="10"/>
      <c r="N110" s="10">
        <v>134</v>
      </c>
      <c r="O110" s="10"/>
      <c r="P110" s="10">
        <v>134</v>
      </c>
      <c r="Q110" s="10" t="s">
        <v>710</v>
      </c>
      <c r="R110" s="10"/>
      <c r="S110" s="10"/>
      <c r="T110" s="193" t="s">
        <v>708</v>
      </c>
      <c r="U110" s="10"/>
      <c r="V110" s="10"/>
      <c r="W110" s="10"/>
      <c r="X110" s="10"/>
      <c r="Y110" s="193" t="s">
        <v>708</v>
      </c>
      <c r="Z110" s="11"/>
    </row>
    <row r="111" spans="1:26" s="4" customFormat="1" ht="23.25">
      <c r="A111" s="13" t="s">
        <v>488</v>
      </c>
      <c r="B111" s="14">
        <v>66</v>
      </c>
      <c r="C111" s="196">
        <v>8</v>
      </c>
      <c r="D111" s="90"/>
      <c r="E111" s="198">
        <v>528</v>
      </c>
      <c r="F111" s="10"/>
      <c r="G111" s="10"/>
      <c r="H111" s="10"/>
      <c r="I111" s="10"/>
      <c r="J111" s="193" t="s">
        <v>708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93" t="s">
        <v>708</v>
      </c>
      <c r="U111" s="10"/>
      <c r="V111" s="10"/>
      <c r="W111" s="10"/>
      <c r="X111" s="10"/>
      <c r="Y111" s="10"/>
      <c r="Z111" s="11"/>
    </row>
    <row r="112" spans="1:26" s="4" customFormat="1" ht="23.25">
      <c r="A112" s="13" t="s">
        <v>488</v>
      </c>
      <c r="B112" s="14">
        <v>146</v>
      </c>
      <c r="C112" s="196">
        <v>8</v>
      </c>
      <c r="D112" s="90"/>
      <c r="E112" s="198">
        <v>1168</v>
      </c>
      <c r="F112" s="10"/>
      <c r="G112" s="10"/>
      <c r="H112" s="10"/>
      <c r="I112" s="10"/>
      <c r="J112" s="193" t="s">
        <v>708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93" t="s">
        <v>708</v>
      </c>
      <c r="U112" s="10"/>
      <c r="V112" s="10"/>
      <c r="W112" s="10"/>
      <c r="X112" s="10"/>
      <c r="Y112" s="10"/>
      <c r="Z112" s="11"/>
    </row>
    <row r="113" spans="1:26" s="4" customFormat="1" ht="23.25">
      <c r="A113" s="13" t="s">
        <v>632</v>
      </c>
      <c r="B113" s="14">
        <v>705</v>
      </c>
      <c r="C113" s="195">
        <v>8</v>
      </c>
      <c r="D113" s="90"/>
      <c r="E113" s="198">
        <v>5604</v>
      </c>
      <c r="F113" s="10"/>
      <c r="G113" s="10"/>
      <c r="H113" s="10"/>
      <c r="I113" s="10"/>
      <c r="J113" s="193" t="s">
        <v>708</v>
      </c>
      <c r="K113" s="10"/>
      <c r="L113" s="10"/>
      <c r="M113" s="10"/>
      <c r="N113" s="10"/>
      <c r="O113" s="10"/>
      <c r="P113" s="10"/>
      <c r="Q113" s="10"/>
      <c r="R113" s="10"/>
      <c r="S113" s="10"/>
      <c r="T113" s="193" t="s">
        <v>708</v>
      </c>
      <c r="U113" s="10"/>
      <c r="V113" s="10"/>
      <c r="W113" s="10"/>
      <c r="X113" s="10"/>
      <c r="Y113" s="10"/>
      <c r="Z113" s="11"/>
    </row>
    <row r="114" spans="1:26" s="4" customFormat="1" ht="23.25">
      <c r="A114" s="13" t="s">
        <v>633</v>
      </c>
      <c r="B114" s="14">
        <v>125</v>
      </c>
      <c r="C114" s="195">
        <v>8</v>
      </c>
      <c r="D114" s="90"/>
      <c r="E114" s="198">
        <v>1000</v>
      </c>
      <c r="F114" s="10"/>
      <c r="G114" s="10"/>
      <c r="H114" s="10"/>
      <c r="I114" s="10"/>
      <c r="J114" s="193" t="s">
        <v>708</v>
      </c>
      <c r="K114" s="10"/>
      <c r="L114" s="10"/>
      <c r="M114" s="10"/>
      <c r="N114" s="10"/>
      <c r="O114" s="10"/>
      <c r="P114" s="10"/>
      <c r="Q114" s="10"/>
      <c r="R114" s="10"/>
      <c r="S114" s="10"/>
      <c r="T114" s="193" t="s">
        <v>708</v>
      </c>
      <c r="U114" s="10"/>
      <c r="V114" s="10"/>
      <c r="W114" s="10"/>
      <c r="X114" s="10"/>
      <c r="Y114" s="10"/>
      <c r="Z114" s="11"/>
    </row>
    <row r="115" spans="1:26" s="4" customFormat="1" ht="23.25">
      <c r="A115" s="104" t="s">
        <v>519</v>
      </c>
      <c r="B115" s="10"/>
      <c r="C115" s="195"/>
      <c r="D115" s="90"/>
      <c r="E115" s="198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1"/>
    </row>
    <row r="116" spans="1:26" s="4" customFormat="1" ht="23.25">
      <c r="A116" s="9" t="s">
        <v>506</v>
      </c>
      <c r="B116" s="10">
        <v>210</v>
      </c>
      <c r="C116" s="195">
        <v>6</v>
      </c>
      <c r="D116" s="90"/>
      <c r="E116" s="198">
        <v>1260</v>
      </c>
      <c r="F116" s="10"/>
      <c r="G116" s="10"/>
      <c r="H116" s="10"/>
      <c r="I116" s="10"/>
      <c r="J116" s="193" t="s">
        <v>708</v>
      </c>
      <c r="K116" s="10"/>
      <c r="L116" s="10">
        <v>440</v>
      </c>
      <c r="M116" s="10"/>
      <c r="N116" s="10">
        <v>210</v>
      </c>
      <c r="O116" s="10"/>
      <c r="P116" s="10">
        <v>210</v>
      </c>
      <c r="Q116" s="10" t="s">
        <v>710</v>
      </c>
      <c r="R116" s="10"/>
      <c r="S116" s="10"/>
      <c r="T116" s="10"/>
      <c r="U116" s="193" t="s">
        <v>708</v>
      </c>
      <c r="V116" s="10"/>
      <c r="W116" s="10"/>
      <c r="X116" s="10"/>
      <c r="Y116" s="10"/>
      <c r="Z116" s="11"/>
    </row>
    <row r="117" spans="1:26" s="4" customFormat="1" ht="23.25">
      <c r="A117" s="9" t="s">
        <v>397</v>
      </c>
      <c r="B117" s="10">
        <v>125</v>
      </c>
      <c r="C117" s="195">
        <v>5</v>
      </c>
      <c r="D117" s="90"/>
      <c r="E117" s="198">
        <v>625</v>
      </c>
      <c r="F117" s="10"/>
      <c r="G117" s="10"/>
      <c r="H117" s="10"/>
      <c r="I117" s="10"/>
      <c r="J117" s="193" t="s">
        <v>708</v>
      </c>
      <c r="K117" s="10"/>
      <c r="L117" s="10">
        <v>250</v>
      </c>
      <c r="M117" s="10"/>
      <c r="N117" s="10">
        <v>250</v>
      </c>
      <c r="O117" s="10"/>
      <c r="P117" s="10">
        <v>125</v>
      </c>
      <c r="Q117" s="10" t="s">
        <v>710</v>
      </c>
      <c r="R117" s="10"/>
      <c r="S117" s="10"/>
      <c r="T117" s="10"/>
      <c r="U117" s="193" t="s">
        <v>708</v>
      </c>
      <c r="V117" s="10"/>
      <c r="W117" s="10"/>
      <c r="X117" s="10"/>
      <c r="Y117" s="10"/>
      <c r="Z117" s="11"/>
    </row>
    <row r="118" spans="1:26" s="4" customFormat="1" ht="23.25">
      <c r="A118" s="9" t="s">
        <v>352</v>
      </c>
      <c r="B118" s="10">
        <v>125</v>
      </c>
      <c r="C118" s="195">
        <v>6</v>
      </c>
      <c r="D118" s="90"/>
      <c r="E118" s="198">
        <v>750</v>
      </c>
      <c r="F118" s="10"/>
      <c r="G118" s="10"/>
      <c r="H118" s="10"/>
      <c r="I118" s="10"/>
      <c r="J118" s="193" t="s">
        <v>708</v>
      </c>
      <c r="K118" s="10"/>
      <c r="L118" s="10">
        <v>250</v>
      </c>
      <c r="M118" s="10"/>
      <c r="N118" s="10">
        <v>250</v>
      </c>
      <c r="O118" s="10"/>
      <c r="P118" s="10">
        <v>125</v>
      </c>
      <c r="Q118" s="10" t="s">
        <v>710</v>
      </c>
      <c r="R118" s="10"/>
      <c r="S118" s="10"/>
      <c r="T118" s="10"/>
      <c r="U118" s="193" t="s">
        <v>708</v>
      </c>
      <c r="V118" s="10"/>
      <c r="W118" s="10"/>
      <c r="X118" s="10"/>
      <c r="Y118" s="10"/>
      <c r="Z118" s="11"/>
    </row>
    <row r="119" spans="1:26" s="4" customFormat="1" ht="23.25">
      <c r="A119" s="9" t="s">
        <v>507</v>
      </c>
      <c r="B119" s="10">
        <v>125</v>
      </c>
      <c r="C119" s="195">
        <v>5</v>
      </c>
      <c r="D119" s="90"/>
      <c r="E119" s="198">
        <v>625</v>
      </c>
      <c r="F119" s="10"/>
      <c r="G119" s="10"/>
      <c r="H119" s="10"/>
      <c r="I119" s="10"/>
      <c r="J119" s="193" t="s">
        <v>708</v>
      </c>
      <c r="K119" s="10"/>
      <c r="L119" s="10">
        <v>250</v>
      </c>
      <c r="M119" s="10"/>
      <c r="N119" s="10">
        <v>250</v>
      </c>
      <c r="O119" s="10"/>
      <c r="P119" s="10">
        <v>125</v>
      </c>
      <c r="Q119" s="10" t="s">
        <v>710</v>
      </c>
      <c r="R119" s="10"/>
      <c r="S119" s="10"/>
      <c r="T119" s="10"/>
      <c r="U119" s="193" t="s">
        <v>708</v>
      </c>
      <c r="V119" s="10"/>
      <c r="W119" s="10"/>
      <c r="X119" s="10"/>
      <c r="Y119" s="10"/>
      <c r="Z119" s="11"/>
    </row>
    <row r="120" spans="1:26" s="4" customFormat="1" ht="23.25">
      <c r="A120" s="9" t="s">
        <v>508</v>
      </c>
      <c r="B120" s="10">
        <v>220</v>
      </c>
      <c r="C120" s="195">
        <v>6</v>
      </c>
      <c r="D120" s="90"/>
      <c r="E120" s="198">
        <v>1380</v>
      </c>
      <c r="F120" s="10"/>
      <c r="G120" s="10"/>
      <c r="H120" s="10"/>
      <c r="I120" s="10"/>
      <c r="J120" s="193" t="s">
        <v>708</v>
      </c>
      <c r="K120" s="10"/>
      <c r="L120" s="10">
        <v>460</v>
      </c>
      <c r="M120" s="10"/>
      <c r="N120" s="10">
        <v>230</v>
      </c>
      <c r="O120" s="10"/>
      <c r="P120" s="10">
        <v>230</v>
      </c>
      <c r="Q120" s="10" t="s">
        <v>710</v>
      </c>
      <c r="R120" s="10"/>
      <c r="S120" s="10"/>
      <c r="T120" s="10"/>
      <c r="U120" s="193" t="s">
        <v>708</v>
      </c>
      <c r="V120" s="10"/>
      <c r="W120" s="10"/>
      <c r="X120" s="10"/>
      <c r="Y120" s="10"/>
      <c r="Z120" s="11"/>
    </row>
    <row r="121" spans="1:26" s="4" customFormat="1" ht="23.25">
      <c r="A121" s="9" t="s">
        <v>509</v>
      </c>
      <c r="B121" s="10">
        <v>200</v>
      </c>
      <c r="C121" s="195">
        <v>6</v>
      </c>
      <c r="D121" s="90"/>
      <c r="E121" s="198">
        <v>1860</v>
      </c>
      <c r="F121" s="10"/>
      <c r="G121" s="10"/>
      <c r="H121" s="10"/>
      <c r="I121" s="10"/>
      <c r="J121" s="193" t="s">
        <v>708</v>
      </c>
      <c r="K121" s="10"/>
      <c r="L121" s="10">
        <v>620</v>
      </c>
      <c r="M121" s="10"/>
      <c r="N121" s="10">
        <v>620</v>
      </c>
      <c r="O121" s="10"/>
      <c r="P121" s="10">
        <v>310</v>
      </c>
      <c r="Q121" s="10" t="s">
        <v>710</v>
      </c>
      <c r="R121" s="10"/>
      <c r="S121" s="10"/>
      <c r="T121" s="10"/>
      <c r="U121" s="193" t="s">
        <v>708</v>
      </c>
      <c r="V121" s="10"/>
      <c r="W121" s="10"/>
      <c r="X121" s="10"/>
      <c r="Y121" s="10"/>
      <c r="Z121" s="11"/>
    </row>
    <row r="122" spans="1:26" s="4" customFormat="1" ht="23.25">
      <c r="A122" s="9" t="s">
        <v>359</v>
      </c>
      <c r="B122" s="10">
        <v>230</v>
      </c>
      <c r="C122" s="195">
        <v>6</v>
      </c>
      <c r="D122" s="90"/>
      <c r="E122" s="198">
        <v>960</v>
      </c>
      <c r="F122" s="10"/>
      <c r="G122" s="10"/>
      <c r="H122" s="10"/>
      <c r="I122" s="10"/>
      <c r="J122" s="193" t="s">
        <v>708</v>
      </c>
      <c r="K122" s="10"/>
      <c r="L122" s="10">
        <v>320</v>
      </c>
      <c r="M122" s="10"/>
      <c r="N122" s="10">
        <v>320</v>
      </c>
      <c r="O122" s="10"/>
      <c r="P122" s="10">
        <v>160</v>
      </c>
      <c r="Q122" s="10" t="s">
        <v>710</v>
      </c>
      <c r="R122" s="10"/>
      <c r="S122" s="10"/>
      <c r="T122" s="10"/>
      <c r="U122" s="193" t="s">
        <v>708</v>
      </c>
      <c r="V122" s="10"/>
      <c r="W122" s="10"/>
      <c r="X122" s="10"/>
      <c r="Y122" s="10"/>
      <c r="Z122" s="11"/>
    </row>
    <row r="123" spans="1:26" s="4" customFormat="1" ht="23.25">
      <c r="A123" s="9" t="s">
        <v>510</v>
      </c>
      <c r="B123" s="10">
        <v>310</v>
      </c>
      <c r="C123" s="195">
        <v>6</v>
      </c>
      <c r="D123" s="90"/>
      <c r="E123" s="198">
        <v>810</v>
      </c>
      <c r="F123" s="10"/>
      <c r="G123" s="10"/>
      <c r="H123" s="10"/>
      <c r="I123" s="10"/>
      <c r="J123" s="193" t="s">
        <v>708</v>
      </c>
      <c r="K123" s="10"/>
      <c r="L123" s="10">
        <v>270</v>
      </c>
      <c r="M123" s="10"/>
      <c r="N123" s="10">
        <v>270</v>
      </c>
      <c r="O123" s="10"/>
      <c r="P123" s="10">
        <v>135</v>
      </c>
      <c r="Q123" s="10" t="s">
        <v>710</v>
      </c>
      <c r="R123" s="10"/>
      <c r="S123" s="10"/>
      <c r="T123" s="10"/>
      <c r="U123" s="193" t="s">
        <v>708</v>
      </c>
      <c r="V123" s="10"/>
      <c r="W123" s="10"/>
      <c r="X123" s="10"/>
      <c r="Y123" s="10"/>
      <c r="Z123" s="11"/>
    </row>
    <row r="124" spans="1:26" s="4" customFormat="1" ht="23.25">
      <c r="A124" s="9" t="s">
        <v>394</v>
      </c>
      <c r="B124" s="10">
        <v>160</v>
      </c>
      <c r="C124" s="195">
        <v>5</v>
      </c>
      <c r="D124" s="90"/>
      <c r="E124" s="198">
        <v>950</v>
      </c>
      <c r="F124" s="10"/>
      <c r="G124" s="10"/>
      <c r="H124" s="10"/>
      <c r="I124" s="10"/>
      <c r="J124" s="193" t="s">
        <v>708</v>
      </c>
      <c r="K124" s="10"/>
      <c r="L124" s="10">
        <v>380</v>
      </c>
      <c r="M124" s="10"/>
      <c r="N124" s="10">
        <v>380</v>
      </c>
      <c r="O124" s="10"/>
      <c r="P124" s="10">
        <v>190</v>
      </c>
      <c r="Q124" s="10" t="s">
        <v>710</v>
      </c>
      <c r="R124" s="10"/>
      <c r="S124" s="10"/>
      <c r="T124" s="10"/>
      <c r="U124" s="193" t="s">
        <v>708</v>
      </c>
      <c r="V124" s="10"/>
      <c r="W124" s="10"/>
      <c r="X124" s="10"/>
      <c r="Y124" s="10"/>
      <c r="Z124" s="11"/>
    </row>
    <row r="125" spans="1:26" s="4" customFormat="1" ht="23.25">
      <c r="A125" s="9" t="s">
        <v>511</v>
      </c>
      <c r="B125" s="10">
        <v>135</v>
      </c>
      <c r="C125" s="195">
        <v>6</v>
      </c>
      <c r="D125" s="90"/>
      <c r="E125" s="198">
        <v>1140</v>
      </c>
      <c r="F125" s="10"/>
      <c r="G125" s="10"/>
      <c r="H125" s="10"/>
      <c r="I125" s="10"/>
      <c r="J125" s="193" t="s">
        <v>708</v>
      </c>
      <c r="K125" s="10"/>
      <c r="L125" s="10">
        <v>380</v>
      </c>
      <c r="M125" s="10"/>
      <c r="N125" s="10">
        <v>380</v>
      </c>
      <c r="O125" s="10"/>
      <c r="P125" s="10">
        <v>190</v>
      </c>
      <c r="Q125" s="10" t="s">
        <v>710</v>
      </c>
      <c r="R125" s="10"/>
      <c r="S125" s="10"/>
      <c r="T125" s="10"/>
      <c r="U125" s="193" t="s">
        <v>708</v>
      </c>
      <c r="V125" s="10"/>
      <c r="W125" s="10"/>
      <c r="X125" s="10"/>
      <c r="Y125" s="10"/>
      <c r="Z125" s="11"/>
    </row>
    <row r="126" spans="1:26" s="4" customFormat="1" ht="23.25">
      <c r="A126" s="9" t="s">
        <v>512</v>
      </c>
      <c r="B126" s="10">
        <v>190</v>
      </c>
      <c r="C126" s="195">
        <v>6</v>
      </c>
      <c r="D126" s="90"/>
      <c r="E126" s="198">
        <v>1140</v>
      </c>
      <c r="F126" s="10"/>
      <c r="G126" s="10"/>
      <c r="H126" s="10"/>
      <c r="I126" s="10"/>
      <c r="J126" s="193" t="s">
        <v>708</v>
      </c>
      <c r="K126" s="10"/>
      <c r="L126" s="10">
        <v>380</v>
      </c>
      <c r="M126" s="10"/>
      <c r="N126" s="10">
        <v>380</v>
      </c>
      <c r="O126" s="10"/>
      <c r="P126" s="10">
        <v>190</v>
      </c>
      <c r="Q126" s="10" t="s">
        <v>710</v>
      </c>
      <c r="R126" s="10"/>
      <c r="S126" s="10"/>
      <c r="T126" s="10"/>
      <c r="U126" s="193" t="s">
        <v>708</v>
      </c>
      <c r="V126" s="10"/>
      <c r="W126" s="10"/>
      <c r="X126" s="10"/>
      <c r="Y126" s="10"/>
      <c r="Z126" s="11"/>
    </row>
    <row r="127" spans="1:26" s="4" customFormat="1" ht="23.25">
      <c r="A127" s="9" t="s">
        <v>389</v>
      </c>
      <c r="B127" s="10">
        <v>190</v>
      </c>
      <c r="C127" s="195">
        <v>6</v>
      </c>
      <c r="D127" s="90"/>
      <c r="E127" s="198">
        <v>1800</v>
      </c>
      <c r="F127" s="10"/>
      <c r="G127" s="10"/>
      <c r="H127" s="10"/>
      <c r="I127" s="10"/>
      <c r="J127" s="193" t="s">
        <v>708</v>
      </c>
      <c r="K127" s="10"/>
      <c r="L127" s="10">
        <v>600</v>
      </c>
      <c r="M127" s="10"/>
      <c r="N127" s="10">
        <v>600</v>
      </c>
      <c r="O127" s="10"/>
      <c r="P127" s="10">
        <v>300</v>
      </c>
      <c r="Q127" s="10" t="s">
        <v>710</v>
      </c>
      <c r="R127" s="10"/>
      <c r="S127" s="10"/>
      <c r="T127" s="10"/>
      <c r="U127" s="193" t="s">
        <v>708</v>
      </c>
      <c r="V127" s="10"/>
      <c r="W127" s="10"/>
      <c r="X127" s="10"/>
      <c r="Y127" s="10"/>
      <c r="Z127" s="11"/>
    </row>
    <row r="128" spans="1:26" s="4" customFormat="1" ht="23.25">
      <c r="A128" s="9" t="s">
        <v>383</v>
      </c>
      <c r="B128" s="10">
        <v>190</v>
      </c>
      <c r="C128" s="195">
        <v>6</v>
      </c>
      <c r="D128" s="90"/>
      <c r="E128" s="198">
        <v>420</v>
      </c>
      <c r="F128" s="10"/>
      <c r="G128" s="10"/>
      <c r="H128" s="10"/>
      <c r="I128" s="10"/>
      <c r="J128" s="193" t="s">
        <v>708</v>
      </c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1"/>
    </row>
    <row r="129" spans="1:26" s="4" customFormat="1" ht="23.25">
      <c r="A129" s="9" t="s">
        <v>513</v>
      </c>
      <c r="B129" s="10">
        <v>300</v>
      </c>
      <c r="C129" s="195">
        <v>6</v>
      </c>
      <c r="D129" s="90"/>
      <c r="E129" s="198">
        <v>420</v>
      </c>
      <c r="F129" s="10"/>
      <c r="G129" s="10"/>
      <c r="H129" s="10"/>
      <c r="I129" s="10"/>
      <c r="J129" s="193" t="s">
        <v>708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1"/>
    </row>
    <row r="130" spans="1:26" s="4" customFormat="1" ht="23.25">
      <c r="A130" s="9" t="s">
        <v>514</v>
      </c>
      <c r="B130" s="10">
        <v>70</v>
      </c>
      <c r="C130" s="195">
        <v>5</v>
      </c>
      <c r="D130" s="90"/>
      <c r="E130" s="198">
        <v>500</v>
      </c>
      <c r="F130" s="10"/>
      <c r="G130" s="10"/>
      <c r="H130" s="10"/>
      <c r="I130" s="10"/>
      <c r="J130" s="193" t="s">
        <v>708</v>
      </c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1"/>
    </row>
    <row r="131" spans="1:26" s="4" customFormat="1" ht="23.25">
      <c r="A131" s="9" t="s">
        <v>322</v>
      </c>
      <c r="B131" s="10">
        <v>70</v>
      </c>
      <c r="C131" s="195">
        <v>5</v>
      </c>
      <c r="D131" s="90"/>
      <c r="E131" s="198">
        <v>500</v>
      </c>
      <c r="F131" s="10"/>
      <c r="G131" s="10"/>
      <c r="H131" s="10"/>
      <c r="I131" s="10"/>
      <c r="J131" s="193" t="s">
        <v>708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1"/>
    </row>
    <row r="132" spans="1:26" s="4" customFormat="1" ht="23.25">
      <c r="A132" s="9" t="s">
        <v>337</v>
      </c>
      <c r="B132" s="10">
        <v>100</v>
      </c>
      <c r="C132" s="195">
        <v>6</v>
      </c>
      <c r="D132" s="90"/>
      <c r="E132" s="198">
        <v>390</v>
      </c>
      <c r="F132" s="10"/>
      <c r="G132" s="10"/>
      <c r="H132" s="10"/>
      <c r="I132" s="10"/>
      <c r="J132" s="193" t="s">
        <v>708</v>
      </c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1"/>
    </row>
    <row r="133" spans="1:26" s="4" customFormat="1" ht="23.25">
      <c r="A133" s="9" t="s">
        <v>515</v>
      </c>
      <c r="B133" s="10">
        <v>100</v>
      </c>
      <c r="C133" s="195">
        <v>6</v>
      </c>
      <c r="D133" s="90"/>
      <c r="E133" s="198">
        <v>420</v>
      </c>
      <c r="F133" s="10"/>
      <c r="G133" s="10"/>
      <c r="H133" s="10"/>
      <c r="I133" s="10"/>
      <c r="J133" s="193" t="s">
        <v>708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1"/>
    </row>
    <row r="134" spans="1:26" s="4" customFormat="1" ht="23.25">
      <c r="A134" s="9" t="s">
        <v>516</v>
      </c>
      <c r="B134" s="10">
        <v>65</v>
      </c>
      <c r="C134" s="195">
        <v>5</v>
      </c>
      <c r="D134" s="90"/>
      <c r="E134" s="198">
        <v>250</v>
      </c>
      <c r="F134" s="10"/>
      <c r="G134" s="10"/>
      <c r="H134" s="10"/>
      <c r="I134" s="10"/>
      <c r="J134" s="193" t="s">
        <v>708</v>
      </c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1"/>
    </row>
    <row r="135" spans="1:26" s="4" customFormat="1" ht="23.25">
      <c r="A135" s="9" t="s">
        <v>345</v>
      </c>
      <c r="B135" s="14">
        <v>70</v>
      </c>
      <c r="C135" s="195">
        <v>6</v>
      </c>
      <c r="D135" s="90"/>
      <c r="E135" s="198">
        <v>300</v>
      </c>
      <c r="F135" s="10"/>
      <c r="G135" s="10"/>
      <c r="H135" s="10"/>
      <c r="I135" s="10"/>
      <c r="J135" s="193" t="s">
        <v>708</v>
      </c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1"/>
    </row>
    <row r="136" spans="1:26" s="4" customFormat="1" ht="23.25">
      <c r="A136" s="9" t="s">
        <v>517</v>
      </c>
      <c r="B136" s="10">
        <v>50</v>
      </c>
      <c r="C136" s="195">
        <v>5</v>
      </c>
      <c r="D136" s="90"/>
      <c r="E136" s="198">
        <v>500</v>
      </c>
      <c r="F136" s="10"/>
      <c r="G136" s="10"/>
      <c r="H136" s="10"/>
      <c r="I136" s="10"/>
      <c r="J136" s="193" t="s">
        <v>708</v>
      </c>
      <c r="K136" s="10"/>
      <c r="L136" s="10">
        <v>200</v>
      </c>
      <c r="M136" s="10"/>
      <c r="N136" s="10">
        <v>100</v>
      </c>
      <c r="O136" s="10"/>
      <c r="P136" s="10">
        <v>100</v>
      </c>
      <c r="Q136" s="10" t="s">
        <v>710</v>
      </c>
      <c r="R136" s="10"/>
      <c r="S136" s="10"/>
      <c r="T136" s="193" t="s">
        <v>708</v>
      </c>
      <c r="U136" s="193" t="s">
        <v>708</v>
      </c>
      <c r="V136" s="10"/>
      <c r="W136" s="10"/>
      <c r="X136" s="10"/>
      <c r="Y136" s="10"/>
      <c r="Z136" s="11"/>
    </row>
    <row r="137" spans="1:26" s="4" customFormat="1" ht="23.25">
      <c r="A137" s="13" t="s">
        <v>518</v>
      </c>
      <c r="B137" s="10">
        <v>50</v>
      </c>
      <c r="C137" s="196">
        <v>5</v>
      </c>
      <c r="D137" s="90"/>
      <c r="E137" s="198">
        <v>500</v>
      </c>
      <c r="F137" s="10"/>
      <c r="G137" s="10"/>
      <c r="H137" s="10"/>
      <c r="I137" s="10"/>
      <c r="J137" s="193" t="s">
        <v>708</v>
      </c>
      <c r="K137" s="10"/>
      <c r="L137" s="10">
        <v>200</v>
      </c>
      <c r="M137" s="10"/>
      <c r="N137" s="10">
        <v>100</v>
      </c>
      <c r="O137" s="10"/>
      <c r="P137" s="10">
        <v>100</v>
      </c>
      <c r="Q137" s="10" t="s">
        <v>710</v>
      </c>
      <c r="R137" s="10"/>
      <c r="S137" s="10"/>
      <c r="T137" s="193" t="s">
        <v>708</v>
      </c>
      <c r="U137" s="193" t="s">
        <v>708</v>
      </c>
      <c r="V137" s="10"/>
      <c r="W137" s="10"/>
      <c r="X137" s="10"/>
      <c r="Y137" s="10"/>
      <c r="Z137" s="11"/>
    </row>
    <row r="138" spans="1:26" s="4" customFormat="1" ht="27.75">
      <c r="A138" s="105" t="s">
        <v>608</v>
      </c>
      <c r="B138" s="10"/>
      <c r="C138" s="195"/>
      <c r="D138" s="90"/>
      <c r="E138" s="198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1"/>
    </row>
    <row r="139" spans="1:26" s="4" customFormat="1" ht="23.25">
      <c r="A139" s="9" t="s">
        <v>609</v>
      </c>
      <c r="B139" s="10">
        <v>600</v>
      </c>
      <c r="C139" s="195">
        <v>6</v>
      </c>
      <c r="D139" s="90"/>
      <c r="E139" s="198">
        <v>3600</v>
      </c>
      <c r="F139" s="10"/>
      <c r="G139" s="10"/>
      <c r="H139" s="10"/>
      <c r="I139" s="10"/>
      <c r="J139" s="193" t="s">
        <v>708</v>
      </c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1"/>
    </row>
    <row r="140" spans="1:26" s="4" customFormat="1" ht="23.25">
      <c r="A140" s="9" t="s">
        <v>498</v>
      </c>
      <c r="B140" s="10">
        <v>30</v>
      </c>
      <c r="C140" s="195">
        <v>5</v>
      </c>
      <c r="D140" s="90"/>
      <c r="E140" s="198">
        <v>150</v>
      </c>
      <c r="F140" s="10"/>
      <c r="G140" s="10"/>
      <c r="H140" s="10"/>
      <c r="I140" s="10"/>
      <c r="J140" s="193" t="s">
        <v>708</v>
      </c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1"/>
    </row>
    <row r="141" spans="1:26" s="4" customFormat="1" ht="23.25">
      <c r="A141" s="9" t="s">
        <v>499</v>
      </c>
      <c r="B141" s="10">
        <v>30</v>
      </c>
      <c r="C141" s="195">
        <v>5</v>
      </c>
      <c r="D141" s="90"/>
      <c r="E141" s="198">
        <v>150</v>
      </c>
      <c r="F141" s="10"/>
      <c r="G141" s="10"/>
      <c r="H141" s="10"/>
      <c r="I141" s="10"/>
      <c r="J141" s="193" t="s">
        <v>708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1"/>
    </row>
    <row r="142" spans="1:26" s="4" customFormat="1" ht="23.25">
      <c r="A142" s="9" t="s">
        <v>500</v>
      </c>
      <c r="B142" s="10">
        <v>30</v>
      </c>
      <c r="C142" s="195">
        <v>5</v>
      </c>
      <c r="D142" s="90"/>
      <c r="E142" s="198">
        <v>150</v>
      </c>
      <c r="F142" s="10"/>
      <c r="G142" s="10"/>
      <c r="H142" s="10"/>
      <c r="I142" s="10"/>
      <c r="J142" s="193" t="s">
        <v>708</v>
      </c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1"/>
    </row>
    <row r="143" spans="1:26" s="4" customFormat="1" ht="23.25">
      <c r="A143" s="9" t="s">
        <v>501</v>
      </c>
      <c r="B143" s="10">
        <v>50</v>
      </c>
      <c r="C143" s="195">
        <v>5</v>
      </c>
      <c r="D143" s="90"/>
      <c r="E143" s="198">
        <v>250</v>
      </c>
      <c r="F143" s="10"/>
      <c r="G143" s="10"/>
      <c r="H143" s="10"/>
      <c r="I143" s="10"/>
      <c r="J143" s="193" t="s">
        <v>708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1"/>
    </row>
    <row r="144" spans="1:26" s="4" customFormat="1" ht="24.75">
      <c r="A144" s="106" t="s">
        <v>610</v>
      </c>
      <c r="B144" s="10"/>
      <c r="C144" s="195"/>
      <c r="D144" s="90"/>
      <c r="E144" s="198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1"/>
    </row>
    <row r="145" spans="1:26" s="4" customFormat="1" ht="23.25">
      <c r="A145" s="9" t="s">
        <v>609</v>
      </c>
      <c r="B145" s="10">
        <v>200</v>
      </c>
      <c r="C145" s="195">
        <v>6</v>
      </c>
      <c r="D145" s="90"/>
      <c r="E145" s="198">
        <v>1200</v>
      </c>
      <c r="F145" s="10"/>
      <c r="G145" s="10"/>
      <c r="H145" s="10"/>
      <c r="I145" s="10"/>
      <c r="J145" s="193" t="s">
        <v>708</v>
      </c>
      <c r="K145" s="10"/>
      <c r="L145" s="10">
        <v>400</v>
      </c>
      <c r="M145" s="10"/>
      <c r="N145" s="10">
        <v>400</v>
      </c>
      <c r="O145" s="10"/>
      <c r="P145" s="10">
        <v>200</v>
      </c>
      <c r="Q145" s="10" t="s">
        <v>710</v>
      </c>
      <c r="R145" s="10"/>
      <c r="S145" s="10"/>
      <c r="T145" s="193" t="s">
        <v>708</v>
      </c>
      <c r="U145" s="193" t="s">
        <v>708</v>
      </c>
      <c r="V145" s="10"/>
      <c r="W145" s="10"/>
      <c r="X145" s="10"/>
      <c r="Y145" s="10"/>
      <c r="Z145" s="11"/>
    </row>
    <row r="146" spans="1:26" s="4" customFormat="1" ht="23.25">
      <c r="A146" s="9" t="s">
        <v>498</v>
      </c>
      <c r="B146" s="10">
        <v>200</v>
      </c>
      <c r="C146" s="195">
        <v>6</v>
      </c>
      <c r="D146" s="90"/>
      <c r="E146" s="198">
        <v>1200</v>
      </c>
      <c r="F146" s="10"/>
      <c r="G146" s="10"/>
      <c r="H146" s="10"/>
      <c r="I146" s="10"/>
      <c r="J146" s="193" t="s">
        <v>708</v>
      </c>
      <c r="K146" s="10"/>
      <c r="L146" s="10">
        <v>200</v>
      </c>
      <c r="M146" s="10"/>
      <c r="N146" s="10">
        <v>200</v>
      </c>
      <c r="O146" s="10"/>
      <c r="P146" s="10">
        <v>100</v>
      </c>
      <c r="Q146" s="10" t="s">
        <v>710</v>
      </c>
      <c r="R146" s="10"/>
      <c r="S146" s="10"/>
      <c r="T146" s="193" t="s">
        <v>708</v>
      </c>
      <c r="U146" s="193" t="s">
        <v>708</v>
      </c>
      <c r="V146" s="10"/>
      <c r="W146" s="10"/>
      <c r="X146" s="10"/>
      <c r="Y146" s="10"/>
      <c r="Z146" s="11"/>
    </row>
    <row r="147" spans="1:26" s="4" customFormat="1" ht="23.25">
      <c r="A147" s="9" t="s">
        <v>499</v>
      </c>
      <c r="B147" s="10">
        <v>100</v>
      </c>
      <c r="C147" s="195">
        <v>6</v>
      </c>
      <c r="D147" s="90"/>
      <c r="E147" s="198">
        <v>600</v>
      </c>
      <c r="F147" s="10"/>
      <c r="G147" s="10"/>
      <c r="H147" s="10"/>
      <c r="I147" s="10"/>
      <c r="J147" s="193" t="s">
        <v>708</v>
      </c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1"/>
    </row>
    <row r="148" spans="1:26" s="4" customFormat="1" ht="23.25">
      <c r="A148" s="9" t="s">
        <v>500</v>
      </c>
      <c r="B148" s="10">
        <v>90</v>
      </c>
      <c r="C148" s="195">
        <v>6</v>
      </c>
      <c r="D148" s="90"/>
      <c r="E148" s="198">
        <v>540</v>
      </c>
      <c r="F148" s="10"/>
      <c r="G148" s="10"/>
      <c r="H148" s="10"/>
      <c r="I148" s="10"/>
      <c r="J148" s="193" t="s">
        <v>708</v>
      </c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1"/>
    </row>
    <row r="149" spans="1:26" s="4" customFormat="1" ht="23.25">
      <c r="A149" s="9" t="s">
        <v>501</v>
      </c>
      <c r="B149" s="10">
        <v>90</v>
      </c>
      <c r="C149" s="195">
        <v>6</v>
      </c>
      <c r="D149" s="90"/>
      <c r="E149" s="198">
        <v>540</v>
      </c>
      <c r="F149" s="10"/>
      <c r="G149" s="10"/>
      <c r="H149" s="10"/>
      <c r="I149" s="10"/>
      <c r="J149" s="193" t="s">
        <v>708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1"/>
    </row>
    <row r="150" spans="1:26" s="4" customFormat="1" ht="23.25">
      <c r="A150" s="9" t="s">
        <v>502</v>
      </c>
      <c r="B150" s="10">
        <v>110</v>
      </c>
      <c r="C150" s="195">
        <v>6</v>
      </c>
      <c r="D150" s="90"/>
      <c r="E150" s="198">
        <v>660</v>
      </c>
      <c r="F150" s="10"/>
      <c r="G150" s="10"/>
      <c r="H150" s="10"/>
      <c r="I150" s="10"/>
      <c r="J150" s="193" t="s">
        <v>708</v>
      </c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1"/>
    </row>
    <row r="151" spans="1:26" s="4" customFormat="1" ht="23.25">
      <c r="A151" s="9" t="s">
        <v>503</v>
      </c>
      <c r="B151" s="10">
        <v>80</v>
      </c>
      <c r="C151" s="195">
        <v>6</v>
      </c>
      <c r="D151" s="90"/>
      <c r="E151" s="198">
        <v>480</v>
      </c>
      <c r="F151" s="10"/>
      <c r="G151" s="10"/>
      <c r="H151" s="10"/>
      <c r="I151" s="10"/>
      <c r="J151" s="193" t="s">
        <v>708</v>
      </c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1"/>
    </row>
    <row r="152" spans="1:26" s="4" customFormat="1" ht="23.25">
      <c r="A152" s="9" t="s">
        <v>504</v>
      </c>
      <c r="B152" s="10">
        <v>65</v>
      </c>
      <c r="C152" s="195">
        <v>6</v>
      </c>
      <c r="D152" s="90"/>
      <c r="E152" s="198">
        <v>390</v>
      </c>
      <c r="F152" s="10"/>
      <c r="G152" s="10"/>
      <c r="H152" s="10"/>
      <c r="I152" s="10"/>
      <c r="J152" s="193" t="s">
        <v>708</v>
      </c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1"/>
    </row>
    <row r="153" spans="1:26" s="4" customFormat="1" ht="24.75">
      <c r="A153" s="106" t="s">
        <v>711</v>
      </c>
      <c r="B153" s="10"/>
      <c r="C153" s="195"/>
      <c r="D153" s="90"/>
      <c r="E153" s="198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1"/>
    </row>
    <row r="154" spans="1:26" s="4" customFormat="1" ht="23.25">
      <c r="A154" s="9" t="s">
        <v>612</v>
      </c>
      <c r="B154" s="10">
        <v>300</v>
      </c>
      <c r="C154" s="195">
        <v>20</v>
      </c>
      <c r="D154" s="90">
        <v>6000</v>
      </c>
      <c r="E154" s="198"/>
      <c r="F154" s="10"/>
      <c r="G154" s="10"/>
      <c r="H154" s="10"/>
      <c r="I154" s="10"/>
      <c r="J154" s="193" t="s">
        <v>708</v>
      </c>
      <c r="K154" s="10"/>
      <c r="L154" s="10">
        <v>600</v>
      </c>
      <c r="M154" s="10"/>
      <c r="N154" s="10">
        <v>600</v>
      </c>
      <c r="O154" s="10"/>
      <c r="P154" s="10">
        <v>300</v>
      </c>
      <c r="Q154" s="10" t="s">
        <v>712</v>
      </c>
      <c r="T154" s="193" t="s">
        <v>708</v>
      </c>
      <c r="U154" s="193" t="s">
        <v>708</v>
      </c>
      <c r="V154" s="10"/>
      <c r="W154" s="10"/>
      <c r="X154" s="10"/>
      <c r="Y154" s="10"/>
      <c r="Z154" s="11"/>
    </row>
    <row r="155" spans="1:26" s="4" customFormat="1" ht="23.25">
      <c r="A155" s="9" t="s">
        <v>613</v>
      </c>
      <c r="B155" s="10">
        <v>136</v>
      </c>
      <c r="C155" s="195">
        <v>9</v>
      </c>
      <c r="D155" s="90">
        <v>1224</v>
      </c>
      <c r="E155" s="198"/>
      <c r="F155" s="10"/>
      <c r="G155" s="10"/>
      <c r="H155" s="10"/>
      <c r="I155" s="10"/>
      <c r="J155" s="193" t="s">
        <v>708</v>
      </c>
      <c r="K155" s="10"/>
      <c r="L155" s="10">
        <v>272</v>
      </c>
      <c r="M155" s="10"/>
      <c r="N155" s="10">
        <v>272</v>
      </c>
      <c r="O155" s="10"/>
      <c r="P155" s="10">
        <v>136</v>
      </c>
      <c r="Q155" s="10" t="s">
        <v>709</v>
      </c>
      <c r="T155" s="193" t="s">
        <v>708</v>
      </c>
      <c r="U155" s="193" t="s">
        <v>708</v>
      </c>
      <c r="V155" s="10"/>
      <c r="W155" s="10"/>
      <c r="X155" s="10"/>
      <c r="Y155" s="10"/>
      <c r="Z155" s="11"/>
    </row>
    <row r="156" spans="1:26" s="4" customFormat="1" ht="23.25">
      <c r="A156" s="9" t="s">
        <v>614</v>
      </c>
      <c r="B156" s="10">
        <v>140</v>
      </c>
      <c r="C156" s="195">
        <v>10</v>
      </c>
      <c r="D156" s="90">
        <v>1400</v>
      </c>
      <c r="E156" s="198"/>
      <c r="F156" s="10"/>
      <c r="G156" s="10"/>
      <c r="H156" s="10"/>
      <c r="I156" s="10"/>
      <c r="J156" s="193" t="s">
        <v>708</v>
      </c>
      <c r="K156" s="10"/>
      <c r="L156" s="10">
        <v>280</v>
      </c>
      <c r="M156" s="10"/>
      <c r="N156" s="10">
        <v>280</v>
      </c>
      <c r="O156" s="10"/>
      <c r="P156" s="10">
        <v>140</v>
      </c>
      <c r="Q156" s="10" t="s">
        <v>712</v>
      </c>
      <c r="T156" s="193" t="s">
        <v>708</v>
      </c>
      <c r="U156" s="193" t="s">
        <v>708</v>
      </c>
      <c r="V156" s="10"/>
      <c r="W156" s="10"/>
      <c r="X156" s="10"/>
      <c r="Y156" s="10"/>
      <c r="Z156" s="11"/>
    </row>
    <row r="157" spans="1:26" s="4" customFormat="1" ht="23.25">
      <c r="A157" s="9" t="s">
        <v>615</v>
      </c>
      <c r="B157" s="10">
        <v>220</v>
      </c>
      <c r="C157" s="195">
        <v>9</v>
      </c>
      <c r="D157" s="90">
        <v>1980</v>
      </c>
      <c r="E157" s="198"/>
      <c r="F157" s="10"/>
      <c r="G157" s="10"/>
      <c r="H157" s="10"/>
      <c r="I157" s="10"/>
      <c r="J157" s="193" t="s">
        <v>708</v>
      </c>
      <c r="K157" s="10"/>
      <c r="L157" s="10">
        <v>440</v>
      </c>
      <c r="M157" s="10"/>
      <c r="N157" s="10">
        <v>440</v>
      </c>
      <c r="O157" s="10"/>
      <c r="P157" s="10">
        <v>220</v>
      </c>
      <c r="Q157" s="10" t="s">
        <v>712</v>
      </c>
      <c r="T157" s="193" t="s">
        <v>708</v>
      </c>
      <c r="U157" s="193" t="s">
        <v>708</v>
      </c>
      <c r="V157" s="10"/>
      <c r="W157" s="10"/>
      <c r="X157" s="10"/>
      <c r="Y157" s="10"/>
      <c r="Z157" s="11"/>
    </row>
    <row r="158" spans="1:26" s="4" customFormat="1" ht="23.25">
      <c r="A158" s="9" t="s">
        <v>616</v>
      </c>
      <c r="B158" s="10">
        <v>185</v>
      </c>
      <c r="C158" s="195">
        <v>14</v>
      </c>
      <c r="D158" s="90">
        <v>2590</v>
      </c>
      <c r="E158" s="198"/>
      <c r="F158" s="10"/>
      <c r="G158" s="10"/>
      <c r="H158" s="10"/>
      <c r="I158" s="10"/>
      <c r="J158" s="193" t="s">
        <v>708</v>
      </c>
      <c r="K158" s="10"/>
      <c r="L158" s="10">
        <v>370</v>
      </c>
      <c r="M158" s="10"/>
      <c r="N158" s="10">
        <v>370</v>
      </c>
      <c r="O158" s="10"/>
      <c r="P158" s="10">
        <v>135</v>
      </c>
      <c r="Q158" s="10" t="s">
        <v>712</v>
      </c>
      <c r="T158" s="193" t="s">
        <v>708</v>
      </c>
      <c r="U158" s="193" t="s">
        <v>708</v>
      </c>
      <c r="V158" s="10"/>
      <c r="W158" s="10"/>
      <c r="X158" s="10"/>
      <c r="Y158" s="10"/>
      <c r="Z158" s="11"/>
    </row>
    <row r="159" spans="1:26" s="4" customFormat="1" ht="23.25">
      <c r="A159" s="9" t="s">
        <v>75</v>
      </c>
      <c r="B159" s="10">
        <v>90</v>
      </c>
      <c r="C159" s="195">
        <v>9</v>
      </c>
      <c r="D159" s="90">
        <v>810</v>
      </c>
      <c r="E159" s="198"/>
      <c r="F159" s="10"/>
      <c r="G159" s="10"/>
      <c r="H159" s="10"/>
      <c r="I159" s="10"/>
      <c r="J159" s="193" t="s">
        <v>708</v>
      </c>
      <c r="K159" s="10"/>
      <c r="L159" s="10">
        <v>180</v>
      </c>
      <c r="M159" s="10"/>
      <c r="N159" s="10">
        <v>180</v>
      </c>
      <c r="O159" s="10"/>
      <c r="P159" s="10">
        <v>90</v>
      </c>
      <c r="Q159" s="10" t="s">
        <v>712</v>
      </c>
      <c r="T159" s="193" t="s">
        <v>708</v>
      </c>
      <c r="U159" s="193" t="s">
        <v>708</v>
      </c>
      <c r="V159" s="10"/>
      <c r="W159" s="10"/>
      <c r="X159" s="10"/>
      <c r="Y159" s="10"/>
      <c r="Z159" s="11"/>
    </row>
    <row r="160" spans="1:26" s="4" customFormat="1" ht="23.25">
      <c r="A160" s="9" t="s">
        <v>617</v>
      </c>
      <c r="B160" s="10">
        <v>150</v>
      </c>
      <c r="C160" s="195">
        <v>9</v>
      </c>
      <c r="D160" s="90">
        <v>1350</v>
      </c>
      <c r="E160" s="198"/>
      <c r="F160" s="10"/>
      <c r="G160" s="10"/>
      <c r="H160" s="10"/>
      <c r="I160" s="10"/>
      <c r="J160" s="193" t="s">
        <v>708</v>
      </c>
      <c r="K160" s="10"/>
      <c r="L160" s="10">
        <v>300</v>
      </c>
      <c r="M160" s="10"/>
      <c r="N160" s="10">
        <v>300</v>
      </c>
      <c r="O160" s="10"/>
      <c r="P160" s="10">
        <v>150</v>
      </c>
      <c r="Q160" s="10" t="s">
        <v>712</v>
      </c>
      <c r="T160" s="193" t="s">
        <v>708</v>
      </c>
      <c r="U160" s="193" t="s">
        <v>708</v>
      </c>
      <c r="V160" s="10"/>
      <c r="W160" s="10"/>
      <c r="X160" s="10"/>
      <c r="Y160" s="10"/>
      <c r="Z160" s="11"/>
    </row>
    <row r="161" spans="1:26" s="4" customFormat="1" ht="23.25">
      <c r="A161" s="9" t="s">
        <v>618</v>
      </c>
      <c r="B161" s="10">
        <v>180</v>
      </c>
      <c r="C161" s="195">
        <v>10</v>
      </c>
      <c r="D161" s="90">
        <v>1800</v>
      </c>
      <c r="E161" s="198"/>
      <c r="F161" s="10"/>
      <c r="G161" s="10"/>
      <c r="H161" s="10"/>
      <c r="I161" s="10"/>
      <c r="J161" s="193" t="s">
        <v>708</v>
      </c>
      <c r="K161" s="10"/>
      <c r="L161" s="10">
        <v>360</v>
      </c>
      <c r="M161" s="10"/>
      <c r="N161" s="10">
        <v>360</v>
      </c>
      <c r="O161" s="10"/>
      <c r="P161" s="10">
        <v>180</v>
      </c>
      <c r="Q161" s="10" t="s">
        <v>709</v>
      </c>
      <c r="T161" s="193" t="s">
        <v>708</v>
      </c>
      <c r="U161" s="193" t="s">
        <v>708</v>
      </c>
      <c r="V161" s="10"/>
      <c r="W161" s="10"/>
      <c r="X161" s="10"/>
      <c r="Y161" s="10"/>
      <c r="Z161" s="11"/>
    </row>
    <row r="162" spans="1:26" s="4" customFormat="1" ht="23.25">
      <c r="A162" s="9" t="s">
        <v>90</v>
      </c>
      <c r="B162" s="10">
        <v>160</v>
      </c>
      <c r="C162" s="195">
        <v>9</v>
      </c>
      <c r="D162" s="90">
        <v>1440</v>
      </c>
      <c r="E162" s="198"/>
      <c r="F162" s="10"/>
      <c r="G162" s="10"/>
      <c r="H162" s="10"/>
      <c r="I162" s="10"/>
      <c r="J162" s="193" t="s">
        <v>708</v>
      </c>
      <c r="K162" s="10"/>
      <c r="L162" s="10">
        <v>320</v>
      </c>
      <c r="M162" s="10"/>
      <c r="N162" s="10">
        <v>320</v>
      </c>
      <c r="O162" s="10"/>
      <c r="P162" s="10">
        <v>160</v>
      </c>
      <c r="Q162" s="10" t="s">
        <v>709</v>
      </c>
      <c r="T162" s="193" t="s">
        <v>708</v>
      </c>
      <c r="U162" s="193" t="s">
        <v>708</v>
      </c>
      <c r="V162" s="10"/>
      <c r="W162" s="10"/>
      <c r="X162" s="10"/>
      <c r="Y162" s="10"/>
      <c r="Z162" s="11"/>
    </row>
    <row r="163" spans="1:26" s="4" customFormat="1" ht="23.25">
      <c r="A163" s="9" t="s">
        <v>77</v>
      </c>
      <c r="B163" s="10">
        <v>150</v>
      </c>
      <c r="C163" s="195">
        <v>9</v>
      </c>
      <c r="D163" s="90">
        <v>1250</v>
      </c>
      <c r="E163" s="198"/>
      <c r="F163" s="10"/>
      <c r="G163" s="10"/>
      <c r="H163" s="10"/>
      <c r="I163" s="10"/>
      <c r="J163" s="193" t="s">
        <v>708</v>
      </c>
      <c r="K163" s="10"/>
      <c r="L163" s="10">
        <v>300</v>
      </c>
      <c r="M163" s="10"/>
      <c r="N163" s="10">
        <v>300</v>
      </c>
      <c r="O163" s="10"/>
      <c r="P163" s="10">
        <v>150</v>
      </c>
      <c r="Q163" s="10" t="s">
        <v>712</v>
      </c>
      <c r="T163" s="193" t="s">
        <v>708</v>
      </c>
      <c r="U163" s="193" t="s">
        <v>708</v>
      </c>
      <c r="V163" s="10"/>
      <c r="W163" s="10"/>
      <c r="X163" s="10"/>
      <c r="Y163" s="10"/>
      <c r="Z163" s="11"/>
    </row>
    <row r="164" spans="1:26" s="4" customFormat="1" ht="23.25">
      <c r="A164" s="9" t="s">
        <v>619</v>
      </c>
      <c r="B164" s="10">
        <v>160</v>
      </c>
      <c r="C164" s="195">
        <v>9</v>
      </c>
      <c r="D164" s="90">
        <v>1440</v>
      </c>
      <c r="E164" s="198"/>
      <c r="F164" s="10"/>
      <c r="G164" s="10"/>
      <c r="H164" s="10"/>
      <c r="I164" s="10"/>
      <c r="J164" s="193" t="s">
        <v>708</v>
      </c>
      <c r="K164" s="10"/>
      <c r="L164" s="10">
        <v>320</v>
      </c>
      <c r="M164" s="10"/>
      <c r="N164" s="10">
        <v>320</v>
      </c>
      <c r="O164" s="10"/>
      <c r="P164" s="10">
        <v>160</v>
      </c>
      <c r="Q164" s="10" t="s">
        <v>712</v>
      </c>
      <c r="T164" s="193" t="s">
        <v>708</v>
      </c>
      <c r="U164" s="193" t="s">
        <v>708</v>
      </c>
      <c r="V164" s="10"/>
      <c r="W164" s="10"/>
      <c r="X164" s="10"/>
      <c r="Y164" s="10"/>
      <c r="Z164" s="11"/>
    </row>
    <row r="165" spans="1:26" s="4" customFormat="1" ht="23.25">
      <c r="A165" s="9" t="s">
        <v>620</v>
      </c>
      <c r="B165" s="10">
        <v>100</v>
      </c>
      <c r="C165" s="195">
        <v>9</v>
      </c>
      <c r="D165" s="90">
        <v>900</v>
      </c>
      <c r="E165" s="198"/>
      <c r="F165" s="10"/>
      <c r="G165" s="10"/>
      <c r="H165" s="10"/>
      <c r="I165" s="10"/>
      <c r="J165" s="193" t="s">
        <v>708</v>
      </c>
      <c r="K165" s="10"/>
      <c r="L165" s="10">
        <v>200</v>
      </c>
      <c r="M165" s="10"/>
      <c r="N165" s="10">
        <v>200</v>
      </c>
      <c r="O165" s="10"/>
      <c r="P165" s="10">
        <v>100</v>
      </c>
      <c r="Q165" s="10" t="s">
        <v>712</v>
      </c>
      <c r="T165" s="193" t="s">
        <v>708</v>
      </c>
      <c r="U165" s="193" t="s">
        <v>708</v>
      </c>
      <c r="V165" s="10"/>
      <c r="W165" s="10"/>
      <c r="X165" s="10"/>
      <c r="Y165" s="10"/>
      <c r="Z165" s="11"/>
    </row>
    <row r="166" spans="1:26" s="4" customFormat="1" ht="23.25">
      <c r="A166" s="9" t="s">
        <v>621</v>
      </c>
      <c r="B166" s="10">
        <v>160</v>
      </c>
      <c r="C166" s="195">
        <v>9</v>
      </c>
      <c r="D166" s="90">
        <v>1350</v>
      </c>
      <c r="E166" s="198"/>
      <c r="F166" s="10"/>
      <c r="G166" s="10"/>
      <c r="H166" s="10"/>
      <c r="I166" s="10"/>
      <c r="J166" s="193" t="s">
        <v>708</v>
      </c>
      <c r="K166" s="10"/>
      <c r="L166" s="10">
        <v>320</v>
      </c>
      <c r="M166" s="10"/>
      <c r="N166" s="10">
        <v>320</v>
      </c>
      <c r="O166" s="10"/>
      <c r="P166" s="10">
        <v>160</v>
      </c>
      <c r="Q166" s="10" t="s">
        <v>712</v>
      </c>
      <c r="T166" s="193" t="s">
        <v>708</v>
      </c>
      <c r="U166" s="193" t="s">
        <v>708</v>
      </c>
      <c r="V166" s="10"/>
      <c r="W166" s="10"/>
      <c r="X166" s="10"/>
      <c r="Y166" s="10"/>
      <c r="Z166" s="11"/>
    </row>
    <row r="167" spans="1:26" s="4" customFormat="1" ht="23.25">
      <c r="A167" s="9" t="s">
        <v>622</v>
      </c>
      <c r="B167" s="10">
        <v>650</v>
      </c>
      <c r="C167" s="195">
        <v>20</v>
      </c>
      <c r="D167" s="90">
        <v>1300</v>
      </c>
      <c r="E167" s="198"/>
      <c r="F167" s="10"/>
      <c r="G167" s="10"/>
      <c r="H167" s="10"/>
      <c r="I167" s="10"/>
      <c r="J167" s="193" t="s">
        <v>708</v>
      </c>
      <c r="K167" s="10"/>
      <c r="L167" s="10">
        <v>1300</v>
      </c>
      <c r="M167" s="10"/>
      <c r="N167" s="10">
        <v>1300</v>
      </c>
      <c r="O167" s="10"/>
      <c r="P167" s="10">
        <v>650</v>
      </c>
      <c r="Q167" s="10" t="s">
        <v>713</v>
      </c>
      <c r="T167" s="193" t="s">
        <v>708</v>
      </c>
      <c r="U167" s="193" t="s">
        <v>708</v>
      </c>
      <c r="V167" s="10"/>
      <c r="W167" s="10"/>
      <c r="X167" s="10"/>
      <c r="Y167" s="10"/>
      <c r="Z167" s="11"/>
    </row>
    <row r="168" spans="1:26" s="4" customFormat="1" ht="24.75">
      <c r="A168" s="103" t="s">
        <v>623</v>
      </c>
      <c r="B168" s="10"/>
      <c r="C168" s="195"/>
      <c r="D168" s="90"/>
      <c r="E168" s="198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1"/>
    </row>
    <row r="169" spans="1:26" s="4" customFormat="1" ht="23.25">
      <c r="A169" s="9" t="s">
        <v>497</v>
      </c>
      <c r="B169" s="10">
        <v>420</v>
      </c>
      <c r="C169" s="195">
        <v>6</v>
      </c>
      <c r="D169" s="90">
        <v>2520</v>
      </c>
      <c r="E169" s="198"/>
      <c r="F169" s="10"/>
      <c r="G169" s="10"/>
      <c r="H169" s="10"/>
      <c r="I169" s="10"/>
      <c r="J169" s="193" t="s">
        <v>708</v>
      </c>
      <c r="K169" s="10"/>
      <c r="L169" s="10">
        <v>840</v>
      </c>
      <c r="M169" s="10"/>
      <c r="N169" s="10">
        <v>840</v>
      </c>
      <c r="O169" s="10"/>
      <c r="P169" s="4">
        <v>420</v>
      </c>
      <c r="Q169" s="10" t="s">
        <v>709</v>
      </c>
      <c r="R169" s="10"/>
      <c r="S169" s="193" t="s">
        <v>708</v>
      </c>
      <c r="T169" s="10"/>
      <c r="U169" s="10"/>
      <c r="V169" s="10"/>
      <c r="W169" s="193" t="s">
        <v>708</v>
      </c>
      <c r="X169" s="10"/>
      <c r="Y169" s="10"/>
      <c r="Z169" s="11"/>
    </row>
    <row r="170" spans="1:26" s="4" customFormat="1" ht="23.25">
      <c r="A170" s="9" t="s">
        <v>498</v>
      </c>
      <c r="B170" s="10">
        <v>320</v>
      </c>
      <c r="C170" s="195">
        <v>6</v>
      </c>
      <c r="D170" s="90">
        <v>1920</v>
      </c>
      <c r="E170" s="198"/>
      <c r="F170" s="10"/>
      <c r="G170" s="10"/>
      <c r="H170" s="10"/>
      <c r="I170" s="10"/>
      <c r="J170" s="193" t="s">
        <v>708</v>
      </c>
      <c r="K170" s="10"/>
      <c r="L170" s="10">
        <v>640</v>
      </c>
      <c r="M170" s="10"/>
      <c r="N170" s="10">
        <v>640</v>
      </c>
      <c r="O170" s="10"/>
      <c r="P170" s="4">
        <v>320</v>
      </c>
      <c r="Q170" s="10" t="s">
        <v>709</v>
      </c>
      <c r="R170" s="10"/>
      <c r="S170" s="193" t="s">
        <v>708</v>
      </c>
      <c r="T170" s="10"/>
      <c r="U170" s="10"/>
      <c r="V170" s="10"/>
      <c r="W170" s="193" t="s">
        <v>708</v>
      </c>
      <c r="X170" s="10"/>
      <c r="Y170" s="10"/>
      <c r="Z170" s="11"/>
    </row>
    <row r="171" spans="1:26" s="4" customFormat="1" ht="23.25">
      <c r="A171" s="9" t="s">
        <v>499</v>
      </c>
      <c r="B171" s="10">
        <v>100</v>
      </c>
      <c r="C171" s="195">
        <v>6</v>
      </c>
      <c r="D171" s="90">
        <v>600</v>
      </c>
      <c r="E171" s="198"/>
      <c r="F171" s="10"/>
      <c r="G171" s="10"/>
      <c r="H171" s="10"/>
      <c r="I171" s="10"/>
      <c r="J171" s="193" t="s">
        <v>708</v>
      </c>
      <c r="K171" s="10"/>
      <c r="L171" s="10">
        <v>200</v>
      </c>
      <c r="M171" s="10"/>
      <c r="N171" s="10">
        <v>200</v>
      </c>
      <c r="O171" s="10"/>
      <c r="P171" s="4">
        <v>100</v>
      </c>
      <c r="Q171" s="10" t="s">
        <v>709</v>
      </c>
      <c r="R171" s="10"/>
      <c r="S171" s="193" t="s">
        <v>708</v>
      </c>
      <c r="T171" s="10"/>
      <c r="U171" s="10"/>
      <c r="V171" s="10"/>
      <c r="W171" s="193" t="s">
        <v>708</v>
      </c>
      <c r="X171" s="10"/>
      <c r="Y171" s="10"/>
      <c r="Z171" s="11"/>
    </row>
    <row r="172" spans="1:26" s="4" customFormat="1" ht="23.25">
      <c r="A172" s="9" t="s">
        <v>500</v>
      </c>
      <c r="B172" s="10">
        <v>120</v>
      </c>
      <c r="C172" s="195">
        <v>6</v>
      </c>
      <c r="D172" s="90">
        <v>720</v>
      </c>
      <c r="E172" s="198"/>
      <c r="F172" s="10"/>
      <c r="G172" s="10"/>
      <c r="H172" s="10"/>
      <c r="I172" s="10"/>
      <c r="J172" s="193" t="s">
        <v>708</v>
      </c>
      <c r="K172" s="10"/>
      <c r="L172" s="10">
        <v>240</v>
      </c>
      <c r="M172" s="10"/>
      <c r="N172" s="10">
        <v>240</v>
      </c>
      <c r="O172" s="10"/>
      <c r="P172" s="4">
        <v>120</v>
      </c>
      <c r="Q172" s="10" t="s">
        <v>709</v>
      </c>
      <c r="R172" s="10"/>
      <c r="S172" s="193" t="s">
        <v>708</v>
      </c>
      <c r="T172" s="10"/>
      <c r="U172" s="10"/>
      <c r="V172" s="10"/>
      <c r="W172" s="193" t="s">
        <v>708</v>
      </c>
      <c r="X172" s="10"/>
      <c r="Y172" s="10"/>
      <c r="Z172" s="11"/>
    </row>
    <row r="173" spans="1:26" s="4" customFormat="1" ht="23.25">
      <c r="A173" s="9" t="s">
        <v>501</v>
      </c>
      <c r="B173" s="10">
        <v>80</v>
      </c>
      <c r="C173" s="195">
        <v>6</v>
      </c>
      <c r="D173" s="90">
        <v>480</v>
      </c>
      <c r="E173" s="198"/>
      <c r="F173" s="10"/>
      <c r="G173" s="10"/>
      <c r="H173" s="10"/>
      <c r="I173" s="10"/>
      <c r="J173" s="193" t="s">
        <v>708</v>
      </c>
      <c r="K173" s="10"/>
      <c r="L173" s="10">
        <v>160</v>
      </c>
      <c r="M173" s="10"/>
      <c r="N173" s="10">
        <v>160</v>
      </c>
      <c r="O173" s="10"/>
      <c r="P173" s="4">
        <v>80</v>
      </c>
      <c r="Q173" s="10" t="s">
        <v>709</v>
      </c>
      <c r="R173" s="10"/>
      <c r="S173" s="193" t="s">
        <v>708</v>
      </c>
      <c r="T173" s="10"/>
      <c r="U173" s="10"/>
      <c r="V173" s="10"/>
      <c r="W173" s="193" t="s">
        <v>708</v>
      </c>
      <c r="X173" s="10"/>
      <c r="Y173" s="10"/>
      <c r="Z173" s="11"/>
    </row>
    <row r="174" spans="1:26" s="4" customFormat="1" ht="23.25">
      <c r="A174" s="9" t="s">
        <v>502</v>
      </c>
      <c r="B174" s="10">
        <v>330</v>
      </c>
      <c r="C174" s="195">
        <v>6</v>
      </c>
      <c r="D174" s="90">
        <v>1980</v>
      </c>
      <c r="E174" s="198"/>
      <c r="F174" s="10"/>
      <c r="G174" s="10"/>
      <c r="H174" s="10"/>
      <c r="I174" s="10"/>
      <c r="J174" s="193" t="s">
        <v>708</v>
      </c>
      <c r="K174" s="10"/>
      <c r="L174" s="10">
        <v>660</v>
      </c>
      <c r="M174" s="10"/>
      <c r="N174" s="10">
        <v>660</v>
      </c>
      <c r="O174" s="10"/>
      <c r="P174" s="4">
        <v>330</v>
      </c>
      <c r="Q174" s="10" t="s">
        <v>709</v>
      </c>
      <c r="R174" s="10"/>
      <c r="S174" s="193" t="s">
        <v>708</v>
      </c>
      <c r="T174" s="10"/>
      <c r="U174" s="10"/>
      <c r="V174" s="10"/>
      <c r="W174" s="193" t="s">
        <v>708</v>
      </c>
      <c r="X174" s="10"/>
      <c r="Y174" s="10"/>
      <c r="Z174" s="11"/>
    </row>
    <row r="175" spans="1:26" s="4" customFormat="1" ht="23.25">
      <c r="A175" s="9" t="s">
        <v>503</v>
      </c>
      <c r="B175" s="10">
        <v>80</v>
      </c>
      <c r="C175" s="195">
        <v>6</v>
      </c>
      <c r="D175" s="90">
        <v>480</v>
      </c>
      <c r="E175" s="198"/>
      <c r="F175" s="10"/>
      <c r="G175" s="10"/>
      <c r="H175" s="10"/>
      <c r="I175" s="10"/>
      <c r="J175" s="193" t="s">
        <v>708</v>
      </c>
      <c r="K175" s="10"/>
      <c r="L175" s="10">
        <v>160</v>
      </c>
      <c r="M175" s="10"/>
      <c r="N175" s="10">
        <v>160</v>
      </c>
      <c r="O175" s="10"/>
      <c r="P175" s="4">
        <v>80</v>
      </c>
      <c r="Q175" s="10" t="s">
        <v>709</v>
      </c>
      <c r="R175" s="10"/>
      <c r="S175" s="193" t="s">
        <v>708</v>
      </c>
      <c r="T175" s="10"/>
      <c r="U175" s="10"/>
      <c r="V175" s="10"/>
      <c r="W175" s="193" t="s">
        <v>708</v>
      </c>
      <c r="X175" s="10"/>
      <c r="Y175" s="10"/>
      <c r="Z175" s="11"/>
    </row>
    <row r="176" spans="1:26" s="4" customFormat="1" ht="23.25">
      <c r="A176" s="9" t="s">
        <v>504</v>
      </c>
      <c r="B176" s="10">
        <v>125</v>
      </c>
      <c r="C176" s="195">
        <v>6</v>
      </c>
      <c r="D176" s="90">
        <v>750</v>
      </c>
      <c r="E176" s="198"/>
      <c r="F176" s="10"/>
      <c r="G176" s="10"/>
      <c r="H176" s="10"/>
      <c r="I176" s="10"/>
      <c r="J176" s="193" t="s">
        <v>708</v>
      </c>
      <c r="K176" s="10"/>
      <c r="L176" s="10">
        <v>250</v>
      </c>
      <c r="M176" s="10"/>
      <c r="N176" s="10">
        <v>250</v>
      </c>
      <c r="O176" s="10"/>
      <c r="P176" s="4">
        <v>125</v>
      </c>
      <c r="Q176" s="10" t="s">
        <v>709</v>
      </c>
      <c r="R176" s="10"/>
      <c r="S176" s="193" t="s">
        <v>708</v>
      </c>
      <c r="T176" s="10"/>
      <c r="U176" s="10"/>
      <c r="V176" s="10"/>
      <c r="W176" s="193" t="s">
        <v>708</v>
      </c>
      <c r="X176" s="10"/>
      <c r="Y176" s="10"/>
      <c r="Z176" s="11"/>
    </row>
    <row r="177" spans="1:26" s="4" customFormat="1" ht="23.25">
      <c r="A177" s="9" t="s">
        <v>624</v>
      </c>
      <c r="B177" s="10">
        <v>95</v>
      </c>
      <c r="C177" s="195">
        <v>6</v>
      </c>
      <c r="D177" s="90">
        <v>570</v>
      </c>
      <c r="E177" s="198"/>
      <c r="F177" s="10"/>
      <c r="G177" s="10"/>
      <c r="H177" s="10"/>
      <c r="I177" s="10"/>
      <c r="J177" s="193" t="s">
        <v>708</v>
      </c>
      <c r="K177" s="10"/>
      <c r="L177" s="10">
        <v>190</v>
      </c>
      <c r="M177" s="10"/>
      <c r="N177" s="10">
        <v>190</v>
      </c>
      <c r="O177" s="10"/>
      <c r="P177" s="4">
        <v>95</v>
      </c>
      <c r="Q177" s="10" t="s">
        <v>709</v>
      </c>
      <c r="R177" s="10"/>
      <c r="S177" s="193" t="s">
        <v>708</v>
      </c>
      <c r="T177" s="10"/>
      <c r="U177" s="10"/>
      <c r="V177" s="10"/>
      <c r="W177" s="193" t="s">
        <v>708</v>
      </c>
      <c r="X177" s="10"/>
      <c r="Y177" s="10"/>
      <c r="Z177" s="11"/>
    </row>
    <row r="178" spans="1:26" s="4" customFormat="1" ht="23.25">
      <c r="A178" s="9" t="s">
        <v>625</v>
      </c>
      <c r="B178" s="10">
        <v>90</v>
      </c>
      <c r="C178" s="195">
        <v>6</v>
      </c>
      <c r="D178" s="90">
        <v>540</v>
      </c>
      <c r="E178" s="198"/>
      <c r="F178" s="10"/>
      <c r="G178" s="10"/>
      <c r="H178" s="10"/>
      <c r="I178" s="10"/>
      <c r="J178" s="193" t="s">
        <v>708</v>
      </c>
      <c r="K178" s="10"/>
      <c r="L178" s="10">
        <v>180</v>
      </c>
      <c r="M178" s="10"/>
      <c r="N178" s="10">
        <v>180</v>
      </c>
      <c r="O178" s="10"/>
      <c r="P178" s="4">
        <v>90</v>
      </c>
      <c r="Q178" s="10" t="s">
        <v>709</v>
      </c>
      <c r="R178" s="10"/>
      <c r="S178" s="193" t="s">
        <v>708</v>
      </c>
      <c r="T178" s="10"/>
      <c r="U178" s="10"/>
      <c r="V178" s="10"/>
      <c r="W178" s="193" t="s">
        <v>708</v>
      </c>
      <c r="X178" s="10"/>
      <c r="Y178" s="10"/>
      <c r="Z178" s="11"/>
    </row>
    <row r="179" spans="1:26" s="4" customFormat="1" ht="23.25">
      <c r="A179" s="13" t="s">
        <v>626</v>
      </c>
      <c r="B179" s="14">
        <v>150</v>
      </c>
      <c r="C179" s="196">
        <v>6</v>
      </c>
      <c r="D179" s="90">
        <v>900</v>
      </c>
      <c r="E179" s="199"/>
      <c r="F179" s="14"/>
      <c r="G179" s="14"/>
      <c r="H179" s="14"/>
      <c r="I179" s="14"/>
      <c r="J179" s="193" t="s">
        <v>708</v>
      </c>
      <c r="K179" s="14"/>
      <c r="L179" s="10">
        <v>300</v>
      </c>
      <c r="M179" s="14"/>
      <c r="N179" s="10">
        <v>300</v>
      </c>
      <c r="O179" s="14"/>
      <c r="P179" s="4">
        <v>150</v>
      </c>
      <c r="Q179" s="10" t="s">
        <v>709</v>
      </c>
      <c r="R179" s="14"/>
      <c r="S179" s="193" t="s">
        <v>708</v>
      </c>
      <c r="T179" s="14"/>
      <c r="U179" s="14"/>
      <c r="V179" s="14"/>
      <c r="W179" s="193" t="s">
        <v>708</v>
      </c>
      <c r="X179" s="14"/>
      <c r="Y179" s="14"/>
      <c r="Z179" s="15"/>
    </row>
    <row r="180" spans="1:26" s="4" customFormat="1" ht="23.25">
      <c r="A180" s="13" t="s">
        <v>627</v>
      </c>
      <c r="B180" s="14">
        <v>125</v>
      </c>
      <c r="C180" s="196">
        <v>6</v>
      </c>
      <c r="D180" s="90">
        <v>750</v>
      </c>
      <c r="E180" s="199"/>
      <c r="F180" s="14"/>
      <c r="G180" s="14"/>
      <c r="H180" s="14"/>
      <c r="I180" s="14"/>
      <c r="J180" s="193" t="s">
        <v>708</v>
      </c>
      <c r="K180" s="14"/>
      <c r="L180" s="10">
        <v>250</v>
      </c>
      <c r="M180" s="14"/>
      <c r="N180" s="10">
        <v>250</v>
      </c>
      <c r="O180" s="14"/>
      <c r="P180" s="4">
        <v>125</v>
      </c>
      <c r="Q180" s="10" t="s">
        <v>709</v>
      </c>
      <c r="R180" s="14"/>
      <c r="S180" s="193" t="s">
        <v>708</v>
      </c>
      <c r="T180" s="14"/>
      <c r="U180" s="14"/>
      <c r="V180" s="14"/>
      <c r="W180" s="193" t="s">
        <v>708</v>
      </c>
      <c r="X180" s="14"/>
      <c r="Y180" s="14"/>
      <c r="Z180" s="15"/>
    </row>
    <row r="181" spans="1:26" s="4" customFormat="1" ht="23.25">
      <c r="A181" s="13" t="s">
        <v>628</v>
      </c>
      <c r="B181" s="14">
        <v>125</v>
      </c>
      <c r="C181" s="196">
        <v>6</v>
      </c>
      <c r="D181" s="90">
        <v>750</v>
      </c>
      <c r="E181" s="199"/>
      <c r="F181" s="14"/>
      <c r="G181" s="14"/>
      <c r="H181" s="14"/>
      <c r="I181" s="14"/>
      <c r="J181" s="193" t="s">
        <v>708</v>
      </c>
      <c r="K181" s="14"/>
      <c r="L181" s="10">
        <v>250</v>
      </c>
      <c r="M181" s="14"/>
      <c r="N181" s="10">
        <v>250</v>
      </c>
      <c r="O181" s="14"/>
      <c r="P181" s="4">
        <v>125</v>
      </c>
      <c r="Q181" s="10" t="s">
        <v>709</v>
      </c>
      <c r="R181" s="14"/>
      <c r="S181" s="193" t="s">
        <v>708</v>
      </c>
      <c r="T181" s="14"/>
      <c r="U181" s="14"/>
      <c r="V181" s="14"/>
      <c r="W181" s="193" t="s">
        <v>708</v>
      </c>
      <c r="X181" s="14"/>
      <c r="Y181" s="14"/>
      <c r="Z181" s="15"/>
    </row>
    <row r="182" spans="1:26" s="4" customFormat="1" ht="23.25">
      <c r="A182" s="13" t="s">
        <v>629</v>
      </c>
      <c r="B182" s="14">
        <v>75</v>
      </c>
      <c r="C182" s="196">
        <v>6</v>
      </c>
      <c r="D182" s="90">
        <v>450</v>
      </c>
      <c r="E182" s="199"/>
      <c r="F182" s="14"/>
      <c r="G182" s="14"/>
      <c r="H182" s="14"/>
      <c r="I182" s="14"/>
      <c r="J182" s="193" t="s">
        <v>708</v>
      </c>
      <c r="K182" s="14"/>
      <c r="L182" s="10">
        <v>150</v>
      </c>
      <c r="M182" s="14"/>
      <c r="N182" s="10">
        <v>150</v>
      </c>
      <c r="O182" s="14"/>
      <c r="P182" s="4">
        <v>75</v>
      </c>
      <c r="Q182" s="10" t="s">
        <v>709</v>
      </c>
      <c r="R182" s="14"/>
      <c r="S182" s="193" t="s">
        <v>708</v>
      </c>
      <c r="T182" s="14"/>
      <c r="U182" s="14"/>
      <c r="V182" s="14"/>
      <c r="W182" s="193" t="s">
        <v>708</v>
      </c>
      <c r="X182" s="14"/>
      <c r="Y182" s="14"/>
      <c r="Z182" s="15"/>
    </row>
    <row r="183" spans="1:26" s="4" customFormat="1" ht="23.25">
      <c r="A183" s="13" t="s">
        <v>630</v>
      </c>
      <c r="B183" s="14">
        <v>40</v>
      </c>
      <c r="C183" s="196">
        <v>5</v>
      </c>
      <c r="D183" s="90">
        <v>200</v>
      </c>
      <c r="E183" s="199"/>
      <c r="F183" s="14"/>
      <c r="G183" s="14"/>
      <c r="H183" s="14"/>
      <c r="I183" s="14"/>
      <c r="J183" s="193" t="s">
        <v>708</v>
      </c>
      <c r="K183" s="14"/>
      <c r="L183" s="10">
        <v>80</v>
      </c>
      <c r="M183" s="14"/>
      <c r="N183" s="10">
        <v>80</v>
      </c>
      <c r="O183" s="14"/>
      <c r="P183" s="4">
        <v>40</v>
      </c>
      <c r="Q183" s="10" t="s">
        <v>709</v>
      </c>
      <c r="R183" s="14"/>
      <c r="S183" s="193" t="s">
        <v>708</v>
      </c>
      <c r="T183" s="14"/>
      <c r="U183" s="14"/>
      <c r="V183" s="14"/>
      <c r="W183" s="193" t="s">
        <v>708</v>
      </c>
      <c r="X183" s="14"/>
      <c r="Y183" s="14"/>
      <c r="Z183" s="15"/>
    </row>
    <row r="184" spans="1:26" s="4" customFormat="1" ht="23.25">
      <c r="A184" s="107" t="s">
        <v>634</v>
      </c>
      <c r="B184" s="14"/>
      <c r="C184" s="196"/>
      <c r="D184" s="90"/>
      <c r="E184" s="199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5"/>
    </row>
    <row r="185" spans="1:26" s="4" customFormat="1" ht="23.25">
      <c r="A185" s="13" t="s">
        <v>488</v>
      </c>
      <c r="B185" s="14">
        <v>150</v>
      </c>
      <c r="C185" s="196">
        <v>6</v>
      </c>
      <c r="D185" s="90"/>
      <c r="E185" s="199">
        <v>900</v>
      </c>
      <c r="F185" s="14"/>
      <c r="G185" s="14"/>
      <c r="H185" s="193" t="s">
        <v>708</v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5"/>
    </row>
    <row r="186" spans="1:26" s="4" customFormat="1" ht="23.25">
      <c r="A186" s="13" t="s">
        <v>488</v>
      </c>
      <c r="B186" s="14">
        <v>202</v>
      </c>
      <c r="C186" s="196">
        <v>6</v>
      </c>
      <c r="D186" s="90"/>
      <c r="E186" s="199">
        <v>1212</v>
      </c>
      <c r="F186" s="14"/>
      <c r="G186" s="14"/>
      <c r="H186" s="193" t="s">
        <v>708</v>
      </c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5"/>
    </row>
    <row r="187" spans="1:26" s="4" customFormat="1" ht="23.25">
      <c r="A187" s="13" t="s">
        <v>635</v>
      </c>
      <c r="B187" s="14">
        <v>355</v>
      </c>
      <c r="C187" s="196">
        <v>6</v>
      </c>
      <c r="D187" s="90"/>
      <c r="E187" s="199">
        <v>2130</v>
      </c>
      <c r="F187" s="14"/>
      <c r="G187" s="14"/>
      <c r="H187" s="193" t="s">
        <v>708</v>
      </c>
      <c r="I187" s="14"/>
      <c r="J187" s="14"/>
      <c r="K187" s="14"/>
      <c r="L187" s="14">
        <v>355</v>
      </c>
      <c r="M187" s="14"/>
      <c r="N187" s="14">
        <v>355</v>
      </c>
      <c r="O187" s="14"/>
      <c r="P187" s="14">
        <v>355</v>
      </c>
      <c r="Q187" s="14" t="s">
        <v>710</v>
      </c>
      <c r="R187" s="14"/>
      <c r="S187" s="14"/>
      <c r="T187" s="193" t="s">
        <v>708</v>
      </c>
      <c r="U187" s="193" t="s">
        <v>708</v>
      </c>
      <c r="V187" s="14"/>
      <c r="W187" s="14"/>
      <c r="X187" s="14"/>
      <c r="Y187" s="14"/>
      <c r="Z187" s="15"/>
    </row>
    <row r="188" spans="1:26" s="4" customFormat="1" ht="23.25">
      <c r="A188" s="13" t="s">
        <v>488</v>
      </c>
      <c r="B188" s="14">
        <v>160</v>
      </c>
      <c r="C188" s="196">
        <v>6</v>
      </c>
      <c r="D188" s="90"/>
      <c r="E188" s="199">
        <v>960</v>
      </c>
      <c r="F188" s="14"/>
      <c r="G188" s="14"/>
      <c r="H188" s="193" t="s">
        <v>708</v>
      </c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5"/>
    </row>
    <row r="189" spans="1:26" s="4" customFormat="1" ht="23.25">
      <c r="A189" s="13" t="s">
        <v>636</v>
      </c>
      <c r="B189" s="14">
        <v>250</v>
      </c>
      <c r="C189" s="196">
        <v>6</v>
      </c>
      <c r="D189" s="90"/>
      <c r="E189" s="199">
        <v>1500</v>
      </c>
      <c r="F189" s="14"/>
      <c r="G189" s="14"/>
      <c r="H189" s="193" t="s">
        <v>708</v>
      </c>
      <c r="I189" s="14"/>
      <c r="J189" s="14"/>
      <c r="K189" s="14"/>
      <c r="L189" s="14">
        <v>500</v>
      </c>
      <c r="M189" s="14"/>
      <c r="N189" s="14">
        <v>250</v>
      </c>
      <c r="O189" s="14"/>
      <c r="P189" s="14">
        <v>250</v>
      </c>
      <c r="Q189" s="14" t="s">
        <v>710</v>
      </c>
      <c r="R189" s="14"/>
      <c r="S189" s="14"/>
      <c r="T189" s="14"/>
      <c r="U189" s="14"/>
      <c r="V189" s="14"/>
      <c r="W189" s="14"/>
      <c r="X189" s="14"/>
      <c r="Y189" s="14"/>
      <c r="Z189" s="15"/>
    </row>
    <row r="190" spans="1:26" s="4" customFormat="1" ht="23.25">
      <c r="A190" s="13" t="s">
        <v>637</v>
      </c>
      <c r="B190" s="14">
        <v>75</v>
      </c>
      <c r="C190" s="196">
        <v>6</v>
      </c>
      <c r="D190" s="90"/>
      <c r="E190" s="199">
        <v>450</v>
      </c>
      <c r="F190" s="14"/>
      <c r="G190" s="14"/>
      <c r="H190" s="193" t="s">
        <v>708</v>
      </c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5"/>
    </row>
    <row r="191" spans="1:26" s="4" customFormat="1" ht="23.25">
      <c r="A191" s="13" t="s">
        <v>638</v>
      </c>
      <c r="B191" s="14">
        <v>250</v>
      </c>
      <c r="C191" s="196">
        <v>10</v>
      </c>
      <c r="D191" s="90"/>
      <c r="E191" s="199">
        <v>2500</v>
      </c>
      <c r="F191" s="14"/>
      <c r="G191" s="14"/>
      <c r="H191" s="193" t="s">
        <v>708</v>
      </c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5"/>
    </row>
    <row r="192" spans="1:26" s="4" customFormat="1" ht="23.25">
      <c r="A192" s="13" t="s">
        <v>639</v>
      </c>
      <c r="B192" s="14">
        <v>60</v>
      </c>
      <c r="C192" s="196">
        <v>6</v>
      </c>
      <c r="D192" s="90"/>
      <c r="E192" s="199">
        <v>360</v>
      </c>
      <c r="F192" s="14"/>
      <c r="G192" s="14"/>
      <c r="H192" s="193" t="s">
        <v>708</v>
      </c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5"/>
    </row>
    <row r="193" spans="1:28" s="4" customFormat="1" ht="23.25">
      <c r="A193" s="13" t="s">
        <v>640</v>
      </c>
      <c r="B193" s="14">
        <v>80</v>
      </c>
      <c r="C193" s="196">
        <v>6</v>
      </c>
      <c r="D193" s="90"/>
      <c r="E193" s="199">
        <v>480</v>
      </c>
      <c r="F193" s="14"/>
      <c r="G193" s="14"/>
      <c r="H193" s="193" t="s">
        <v>708</v>
      </c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5"/>
    </row>
    <row r="194" spans="1:28" s="4" customFormat="1" ht="23.25">
      <c r="A194" s="13" t="s">
        <v>641</v>
      </c>
      <c r="B194" s="14">
        <v>90</v>
      </c>
      <c r="C194" s="196">
        <v>6</v>
      </c>
      <c r="D194" s="90"/>
      <c r="E194" s="199">
        <v>540</v>
      </c>
      <c r="F194" s="14"/>
      <c r="G194" s="14"/>
      <c r="H194" s="193" t="s">
        <v>708</v>
      </c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5"/>
    </row>
    <row r="195" spans="1:28" s="4" customFormat="1" ht="23.25">
      <c r="A195" s="13" t="s">
        <v>642</v>
      </c>
      <c r="B195" s="14">
        <v>90</v>
      </c>
      <c r="C195" s="196">
        <v>6</v>
      </c>
      <c r="D195" s="90"/>
      <c r="E195" s="199">
        <v>540</v>
      </c>
      <c r="F195" s="14"/>
      <c r="G195" s="14"/>
      <c r="H195" s="193" t="s">
        <v>708</v>
      </c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5"/>
    </row>
    <row r="196" spans="1:28" s="4" customFormat="1" ht="23.25">
      <c r="A196" s="13" t="s">
        <v>643</v>
      </c>
      <c r="B196" s="14">
        <v>117</v>
      </c>
      <c r="C196" s="196">
        <v>6</v>
      </c>
      <c r="D196" s="90"/>
      <c r="E196" s="199">
        <v>702</v>
      </c>
      <c r="F196" s="14"/>
      <c r="G196" s="14"/>
      <c r="H196" s="193" t="s">
        <v>708</v>
      </c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5"/>
    </row>
    <row r="197" spans="1:28" s="4" customFormat="1" ht="23.25">
      <c r="A197" s="13" t="s">
        <v>644</v>
      </c>
      <c r="B197" s="14">
        <v>117</v>
      </c>
      <c r="C197" s="196">
        <v>6</v>
      </c>
      <c r="D197" s="90"/>
      <c r="E197" s="199">
        <v>702</v>
      </c>
      <c r="F197" s="14"/>
      <c r="G197" s="14"/>
      <c r="H197" s="193" t="s">
        <v>708</v>
      </c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5"/>
    </row>
    <row r="198" spans="1:28" s="4" customFormat="1" ht="23.25">
      <c r="A198" s="13" t="s">
        <v>645</v>
      </c>
      <c r="B198" s="14">
        <v>117</v>
      </c>
      <c r="C198" s="196">
        <v>6</v>
      </c>
      <c r="D198" s="90"/>
      <c r="E198" s="199">
        <v>702</v>
      </c>
      <c r="F198" s="14"/>
      <c r="G198" s="14"/>
      <c r="H198" s="193" t="s">
        <v>708</v>
      </c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5"/>
    </row>
    <row r="199" spans="1:28" s="4" customFormat="1" ht="23.25">
      <c r="A199" s="13" t="s">
        <v>646</v>
      </c>
      <c r="B199" s="14">
        <v>117</v>
      </c>
      <c r="C199" s="196">
        <v>6</v>
      </c>
      <c r="D199" s="90"/>
      <c r="E199" s="199">
        <v>702</v>
      </c>
      <c r="F199" s="14"/>
      <c r="G199" s="14"/>
      <c r="H199" s="193" t="s">
        <v>708</v>
      </c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5"/>
    </row>
    <row r="200" spans="1:28" s="4" customFormat="1" ht="23.25">
      <c r="A200" s="13" t="s">
        <v>647</v>
      </c>
      <c r="B200" s="14">
        <v>117</v>
      </c>
      <c r="C200" s="196">
        <v>6</v>
      </c>
      <c r="D200" s="90"/>
      <c r="E200" s="199">
        <v>702</v>
      </c>
      <c r="F200" s="14"/>
      <c r="G200" s="14"/>
      <c r="H200" s="193" t="s">
        <v>708</v>
      </c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5"/>
    </row>
    <row r="201" spans="1:28" s="4" customFormat="1" ht="23.25">
      <c r="A201" s="13" t="s">
        <v>648</v>
      </c>
      <c r="B201" s="14">
        <v>100</v>
      </c>
      <c r="C201" s="196">
        <v>6</v>
      </c>
      <c r="D201" s="90"/>
      <c r="E201" s="199">
        <v>600</v>
      </c>
      <c r="F201" s="14"/>
      <c r="G201" s="14"/>
      <c r="H201" s="193" t="s">
        <v>708</v>
      </c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5"/>
    </row>
    <row r="202" spans="1:28" s="4" customFormat="1" ht="23.25">
      <c r="A202" s="13" t="s">
        <v>649</v>
      </c>
      <c r="B202" s="14">
        <v>55</v>
      </c>
      <c r="C202" s="196">
        <v>6</v>
      </c>
      <c r="D202" s="90"/>
      <c r="E202" s="199">
        <v>330</v>
      </c>
      <c r="F202" s="14"/>
      <c r="G202" s="14"/>
      <c r="H202" s="193" t="s">
        <v>708</v>
      </c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5"/>
    </row>
    <row r="203" spans="1:28" s="4" customFormat="1" ht="23.25">
      <c r="A203" s="13" t="s">
        <v>650</v>
      </c>
      <c r="B203" s="14">
        <v>55</v>
      </c>
      <c r="C203" s="196">
        <v>6</v>
      </c>
      <c r="D203" s="90"/>
      <c r="E203" s="199">
        <v>330</v>
      </c>
      <c r="F203" s="14"/>
      <c r="G203" s="14"/>
      <c r="H203" s="193" t="s">
        <v>708</v>
      </c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5"/>
    </row>
    <row r="204" spans="1:28" s="4" customFormat="1" ht="23.25">
      <c r="A204" s="13" t="s">
        <v>651</v>
      </c>
      <c r="B204" s="14">
        <v>390</v>
      </c>
      <c r="C204" s="196">
        <v>6</v>
      </c>
      <c r="D204" s="90"/>
      <c r="E204" s="199">
        <v>2340</v>
      </c>
      <c r="F204" s="14"/>
      <c r="G204" s="14"/>
      <c r="H204" s="193" t="s">
        <v>708</v>
      </c>
      <c r="I204" s="14"/>
      <c r="J204" s="14"/>
      <c r="K204" s="14"/>
      <c r="L204" s="14">
        <v>780</v>
      </c>
      <c r="M204" s="14"/>
      <c r="N204" s="14">
        <v>780</v>
      </c>
      <c r="O204" s="14"/>
      <c r="P204" s="14">
        <v>390</v>
      </c>
      <c r="Q204" s="14" t="s">
        <v>709</v>
      </c>
      <c r="R204" s="14"/>
      <c r="S204" s="14"/>
      <c r="T204" s="193" t="s">
        <v>708</v>
      </c>
      <c r="U204" s="193" t="s">
        <v>708</v>
      </c>
      <c r="V204" s="14"/>
      <c r="W204" s="14"/>
      <c r="X204" s="14"/>
      <c r="Y204" s="14"/>
      <c r="Z204" s="15"/>
    </row>
    <row r="205" spans="1:28" s="4" customFormat="1" ht="23.25">
      <c r="A205" s="13" t="s">
        <v>652</v>
      </c>
      <c r="B205" s="14">
        <v>95</v>
      </c>
      <c r="C205" s="196">
        <v>6</v>
      </c>
      <c r="D205" s="90"/>
      <c r="E205" s="199">
        <v>570</v>
      </c>
      <c r="F205" s="14"/>
      <c r="G205" s="14"/>
      <c r="H205" s="193" t="s">
        <v>708</v>
      </c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5"/>
    </row>
    <row r="206" spans="1:28" s="4" customFormat="1" ht="24" thickBot="1">
      <c r="A206" s="4" t="s">
        <v>653</v>
      </c>
      <c r="B206" s="14">
        <v>120</v>
      </c>
      <c r="C206" s="196">
        <v>6</v>
      </c>
      <c r="D206" s="90"/>
      <c r="E206" s="199">
        <v>720</v>
      </c>
      <c r="F206" s="14"/>
      <c r="G206" s="14"/>
      <c r="H206" s="193" t="s">
        <v>708</v>
      </c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5"/>
    </row>
    <row r="207" spans="1:28" s="26" customFormat="1" ht="24.75" thickTop="1" thickBot="1">
      <c r="A207" s="23" t="s">
        <v>26</v>
      </c>
      <c r="B207" s="24">
        <f>SUM(B7:B206)</f>
        <v>31275</v>
      </c>
      <c r="C207" s="44">
        <f>SUM(C7:C206)</f>
        <v>1133.5</v>
      </c>
      <c r="D207" s="95">
        <f>SUM(D7:D206)</f>
        <v>38444</v>
      </c>
      <c r="E207" s="24">
        <f>SUM(E7:E206)</f>
        <v>74001</v>
      </c>
      <c r="F207" s="24"/>
      <c r="G207" s="24"/>
      <c r="H207" s="24"/>
      <c r="I207" s="24"/>
      <c r="J207" s="24"/>
      <c r="K207" s="24"/>
      <c r="L207" s="24"/>
      <c r="M207" s="24">
        <f>SUM(M6:M206)</f>
        <v>0</v>
      </c>
      <c r="N207" s="24"/>
      <c r="O207" s="24"/>
      <c r="P207" s="24"/>
      <c r="Q207" s="44"/>
      <c r="R207" s="24"/>
      <c r="S207" s="24"/>
      <c r="T207" s="24"/>
      <c r="U207" s="24"/>
      <c r="V207" s="24"/>
      <c r="W207" s="24"/>
      <c r="X207" s="24"/>
      <c r="Y207" s="24"/>
      <c r="Z207" s="25"/>
      <c r="AA207" s="26">
        <f>D207+E207+F207</f>
        <v>112445</v>
      </c>
      <c r="AB207" s="26">
        <f>R207+S207+T207</f>
        <v>0</v>
      </c>
    </row>
    <row r="208" spans="1:28" s="38" customFormat="1" ht="24.75" thickTop="1" thickBot="1">
      <c r="A208" s="37" t="s">
        <v>40</v>
      </c>
      <c r="B208" s="33"/>
      <c r="C208" s="3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>
        <f>SUM(O87:O207)</f>
        <v>0</v>
      </c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33"/>
    </row>
    <row r="209" spans="1:28" s="31" customFormat="1" ht="24.75" thickTop="1" thickBot="1"/>
    <row r="210" spans="1:28" s="27" customFormat="1" ht="24.75" thickTop="1" thickBot="1">
      <c r="A210" s="27" t="s">
        <v>27</v>
      </c>
      <c r="C210" s="45"/>
      <c r="Q210" s="45"/>
      <c r="AA210" s="26">
        <f>D210+E210+F210</f>
        <v>0</v>
      </c>
      <c r="AB210" s="26">
        <f>R210+S210+T210</f>
        <v>0</v>
      </c>
    </row>
    <row r="211" spans="1:28" s="36" customFormat="1" ht="24.75" thickTop="1" thickBot="1">
      <c r="A211" s="36" t="s">
        <v>41</v>
      </c>
      <c r="D211" s="43"/>
      <c r="E211" s="43"/>
      <c r="F211" s="43"/>
      <c r="G211" s="43"/>
      <c r="H211" s="43"/>
      <c r="I211" s="43"/>
      <c r="J211" s="43"/>
      <c r="K211" s="43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</row>
    <row r="212" spans="1:28" ht="15.75" thickTop="1"/>
    <row r="213" spans="1:28" ht="21">
      <c r="A213" s="1" t="s">
        <v>28</v>
      </c>
    </row>
    <row r="214" spans="1:28">
      <c r="A214" s="2" t="s">
        <v>29</v>
      </c>
    </row>
    <row r="215" spans="1:28">
      <c r="A215" s="2" t="s">
        <v>30</v>
      </c>
    </row>
    <row r="216" spans="1:28">
      <c r="A216" s="2" t="s">
        <v>31</v>
      </c>
    </row>
    <row r="217" spans="1:28" ht="21">
      <c r="A217" s="1" t="s">
        <v>32</v>
      </c>
    </row>
    <row r="218" spans="1:28">
      <c r="A218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218" location="_ftnref5" display="_ftnref5"/>
    <hyperlink ref="A216" location="_ftnref4" display="_ftnref4"/>
    <hyperlink ref="A215" location="_ftnref3" display="_ftnref3"/>
    <hyperlink ref="A214" location="_ftnref2" display="_ftnref2"/>
  </hyperlinks>
  <pageMargins left="0.23622047244094491" right="0.23622047244094491" top="0.74803149606299213" bottom="0.74803149606299213" header="0.31496062992125984" footer="0.31496062992125984"/>
  <pageSetup paperSize="9" scale="6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54"/>
  <sheetViews>
    <sheetView rightToLeft="1" workbookViewId="0"/>
  </sheetViews>
  <sheetFormatPr baseColWidth="10" defaultRowHeight="15"/>
  <cols>
    <col min="1" max="1" width="17.42578125" customWidth="1"/>
    <col min="2" max="2" width="9" customWidth="1"/>
    <col min="3" max="3" width="9.7109375" customWidth="1"/>
    <col min="4" max="4" width="9" customWidth="1"/>
    <col min="5" max="5" width="9.42578125" customWidth="1"/>
    <col min="6" max="7" width="9" customWidth="1"/>
    <col min="8" max="8" width="10.5703125" bestFit="1" customWidth="1"/>
    <col min="9" max="9" width="10.28515625" bestFit="1" customWidth="1"/>
    <col min="10" max="12" width="9" customWidth="1"/>
    <col min="13" max="13" width="9" hidden="1" customWidth="1"/>
    <col min="14" max="14" width="9" customWidth="1"/>
    <col min="15" max="15" width="9" hidden="1" customWidth="1"/>
    <col min="16" max="20" width="7.7109375" customWidth="1"/>
    <col min="21" max="21" width="11.7109375" customWidth="1"/>
    <col min="22" max="22" width="12.5703125" customWidth="1"/>
    <col min="23" max="23" width="7.7109375" customWidth="1"/>
    <col min="24" max="24" width="7.85546875" customWidth="1"/>
    <col min="25" max="25" width="9.85546875" customWidth="1"/>
    <col min="26" max="26" width="8.42578125" customWidth="1"/>
  </cols>
  <sheetData>
    <row r="1" spans="1:27" s="4" customFormat="1" ht="40.5">
      <c r="A1" s="3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41.25" thickBot="1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519</v>
      </c>
      <c r="S2" s="3"/>
      <c r="T2" s="3"/>
      <c r="U2" s="3"/>
      <c r="V2" s="3"/>
      <c r="W2" s="3"/>
      <c r="X2" s="3"/>
      <c r="Y2" s="3"/>
      <c r="Z2" s="3"/>
      <c r="AA2" s="3"/>
    </row>
    <row r="3" spans="1:27" s="29" customFormat="1" ht="24" thickBot="1">
      <c r="A3" s="164" t="s">
        <v>0</v>
      </c>
      <c r="B3" s="157" t="s">
        <v>14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39"/>
      <c r="P3" s="157" t="s">
        <v>15</v>
      </c>
      <c r="Q3" s="158"/>
      <c r="R3" s="158"/>
      <c r="S3" s="158"/>
      <c r="T3" s="158"/>
      <c r="U3" s="158"/>
      <c r="V3" s="158"/>
      <c r="W3" s="158"/>
      <c r="X3" s="158"/>
      <c r="Y3" s="159"/>
      <c r="Z3" s="164" t="s">
        <v>47</v>
      </c>
    </row>
    <row r="4" spans="1:27" s="29" customFormat="1" ht="70.5" customHeight="1" thickBot="1">
      <c r="A4" s="165"/>
      <c r="B4" s="166" t="s">
        <v>1</v>
      </c>
      <c r="C4" s="166" t="s">
        <v>2</v>
      </c>
      <c r="D4" s="157" t="s">
        <v>44</v>
      </c>
      <c r="E4" s="158"/>
      <c r="F4" s="159"/>
      <c r="G4" s="157" t="s">
        <v>45</v>
      </c>
      <c r="H4" s="158"/>
      <c r="I4" s="158"/>
      <c r="J4" s="158"/>
      <c r="K4" s="159"/>
      <c r="L4" s="41" t="s">
        <v>46</v>
      </c>
      <c r="M4" s="41"/>
      <c r="N4" s="41" t="s">
        <v>17</v>
      </c>
      <c r="O4" s="41"/>
      <c r="P4" s="166" t="s">
        <v>1</v>
      </c>
      <c r="Q4" s="166" t="s">
        <v>2</v>
      </c>
      <c r="R4" s="157" t="s">
        <v>18</v>
      </c>
      <c r="S4" s="158"/>
      <c r="T4" s="159"/>
      <c r="U4" s="157" t="s">
        <v>16</v>
      </c>
      <c r="V4" s="158"/>
      <c r="W4" s="158"/>
      <c r="X4" s="158"/>
      <c r="Y4" s="159"/>
      <c r="Z4" s="165"/>
    </row>
    <row r="5" spans="1:27" s="29" customFormat="1" ht="56.25" customHeight="1" thickBot="1">
      <c r="A5" s="167"/>
      <c r="B5" s="166"/>
      <c r="C5" s="166"/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  <c r="N5" s="41" t="s">
        <v>13</v>
      </c>
      <c r="O5" s="41" t="s">
        <v>12</v>
      </c>
      <c r="P5" s="166" t="s">
        <v>1</v>
      </c>
      <c r="Q5" s="166" t="s">
        <v>2</v>
      </c>
      <c r="R5" s="41" t="s">
        <v>3</v>
      </c>
      <c r="S5" s="41" t="s">
        <v>4</v>
      </c>
      <c r="T5" s="41" t="s">
        <v>5</v>
      </c>
      <c r="U5" s="41" t="s">
        <v>19</v>
      </c>
      <c r="V5" s="41" t="s">
        <v>20</v>
      </c>
      <c r="W5" s="41" t="s">
        <v>21</v>
      </c>
      <c r="X5" s="41" t="s">
        <v>10</v>
      </c>
      <c r="Y5" s="41" t="s">
        <v>22</v>
      </c>
      <c r="Z5" s="167"/>
    </row>
    <row r="6" spans="1:27" s="5" customFormat="1" ht="23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</row>
    <row r="7" spans="1:27" s="4" customFormat="1" ht="23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spans="1:27" s="4" customFormat="1" ht="23.2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2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spans="1:27" s="4" customFormat="1" ht="23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spans="1:27" s="4" customFormat="1" ht="23.2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spans="1:27" s="4" customFormat="1" ht="23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spans="1:27" s="4" customFormat="1" ht="23.2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spans="1:27" s="4" customFormat="1" ht="23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spans="1:27" s="4" customFormat="1" ht="23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spans="1:27" s="4" customFormat="1" ht="23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7" s="4" customFormat="1" ht="23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spans="1:28" s="4" customFormat="1" ht="24" thickBo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5"/>
    </row>
    <row r="18" spans="1:28" s="19" customFormat="1" ht="24.75" thickTop="1" thickBot="1">
      <c r="A18" s="16" t="s">
        <v>24</v>
      </c>
      <c r="B18" s="17">
        <f>SUM(B7:B17)</f>
        <v>0</v>
      </c>
      <c r="C18" s="42" t="e">
        <f>(D18+E18+F18)/B18</f>
        <v>#DIV/0!</v>
      </c>
      <c r="D18" s="17">
        <f>SUM(D6:D17)</f>
        <v>0</v>
      </c>
      <c r="E18" s="17">
        <f t="shared" ref="E18:Y18" si="0">SUM(E6:E17)</f>
        <v>0</v>
      </c>
      <c r="F18" s="17">
        <f t="shared" si="0"/>
        <v>0</v>
      </c>
      <c r="G18" s="17">
        <f t="shared" si="0"/>
        <v>0</v>
      </c>
      <c r="H18" s="17">
        <f t="shared" si="0"/>
        <v>0</v>
      </c>
      <c r="I18" s="17">
        <f t="shared" si="0"/>
        <v>0</v>
      </c>
      <c r="J18" s="17">
        <f t="shared" si="0"/>
        <v>0</v>
      </c>
      <c r="K18" s="17">
        <f t="shared" si="0"/>
        <v>0</v>
      </c>
      <c r="L18" s="17">
        <f t="shared" si="0"/>
        <v>0</v>
      </c>
      <c r="M18" s="17">
        <f t="shared" si="0"/>
        <v>0</v>
      </c>
      <c r="N18" s="17">
        <f t="shared" si="0"/>
        <v>0</v>
      </c>
      <c r="O18" s="17">
        <f t="shared" si="0"/>
        <v>0</v>
      </c>
      <c r="P18" s="17">
        <f t="shared" si="0"/>
        <v>0</v>
      </c>
      <c r="Q18" s="42" t="e">
        <f>(R18+S18+T18)/P18</f>
        <v>#DIV/0!</v>
      </c>
      <c r="R18" s="17">
        <f t="shared" si="0"/>
        <v>0</v>
      </c>
      <c r="S18" s="17">
        <f t="shared" si="0"/>
        <v>0</v>
      </c>
      <c r="T18" s="17">
        <f t="shared" si="0"/>
        <v>0</v>
      </c>
      <c r="U18" s="17">
        <f t="shared" si="0"/>
        <v>0</v>
      </c>
      <c r="V18" s="17">
        <f t="shared" si="0"/>
        <v>0</v>
      </c>
      <c r="W18" s="17">
        <f t="shared" si="0"/>
        <v>0</v>
      </c>
      <c r="X18" s="17">
        <f t="shared" si="0"/>
        <v>0</v>
      </c>
      <c r="Y18" s="17">
        <f t="shared" si="0"/>
        <v>0</v>
      </c>
      <c r="Z18" s="18"/>
      <c r="AA18" s="19">
        <f>D18+E18+F18</f>
        <v>0</v>
      </c>
      <c r="AB18" s="19">
        <f>R18+S18+T18</f>
        <v>0</v>
      </c>
    </row>
    <row r="19" spans="1:28" s="35" customFormat="1" ht="24.75" thickTop="1" thickBot="1">
      <c r="A19" s="32"/>
      <c r="B19" s="33"/>
      <c r="C19" s="33"/>
      <c r="D19" s="43" t="e">
        <f t="shared" ref="D19:K19" si="1">D18/$AA$18</f>
        <v>#DIV/0!</v>
      </c>
      <c r="E19" s="43" t="e">
        <f t="shared" si="1"/>
        <v>#DIV/0!</v>
      </c>
      <c r="F19" s="43" t="e">
        <f t="shared" si="1"/>
        <v>#DIV/0!</v>
      </c>
      <c r="G19" s="43" t="e">
        <f t="shared" si="1"/>
        <v>#DIV/0!</v>
      </c>
      <c r="H19" s="43" t="e">
        <f t="shared" si="1"/>
        <v>#DIV/0!</v>
      </c>
      <c r="I19" s="43" t="e">
        <f t="shared" si="1"/>
        <v>#DIV/0!</v>
      </c>
      <c r="J19" s="43" t="e">
        <f t="shared" si="1"/>
        <v>#DIV/0!</v>
      </c>
      <c r="K19" s="43" t="e">
        <f t="shared" si="1"/>
        <v>#DIV/0!</v>
      </c>
      <c r="L19" s="33"/>
      <c r="M19" s="33"/>
      <c r="N19" s="33"/>
      <c r="O19" s="33"/>
      <c r="P19" s="33"/>
      <c r="Q19" s="33"/>
      <c r="R19" s="33" t="e">
        <f>R18/$AB$18</f>
        <v>#DIV/0!</v>
      </c>
      <c r="S19" s="33" t="e">
        <f t="shared" ref="S19:Y19" si="2">S18/$AB$18</f>
        <v>#DIV/0!</v>
      </c>
      <c r="T19" s="33" t="e">
        <f t="shared" si="2"/>
        <v>#DIV/0!</v>
      </c>
      <c r="U19" s="33" t="e">
        <f t="shared" si="2"/>
        <v>#DIV/0!</v>
      </c>
      <c r="V19" s="33" t="e">
        <f t="shared" si="2"/>
        <v>#DIV/0!</v>
      </c>
      <c r="W19" s="33" t="e">
        <f t="shared" si="2"/>
        <v>#DIV/0!</v>
      </c>
      <c r="X19" s="33" t="e">
        <f t="shared" si="2"/>
        <v>#DIV/0!</v>
      </c>
      <c r="Y19" s="33" t="e">
        <f t="shared" si="2"/>
        <v>#DIV/0!</v>
      </c>
      <c r="Z19" s="34"/>
    </row>
    <row r="20" spans="1:28" s="5" customFormat="1" ht="24" thickTop="1">
      <c r="A20" s="20" t="s">
        <v>25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2"/>
    </row>
    <row r="21" spans="1:28" s="4" customFormat="1" ht="23.25">
      <c r="A21" s="9" t="s">
        <v>506</v>
      </c>
      <c r="B21" s="10">
        <v>210</v>
      </c>
      <c r="C21" s="10">
        <v>6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spans="1:28" s="4" customFormat="1" ht="23.25">
      <c r="A22" s="9" t="s">
        <v>397</v>
      </c>
      <c r="B22" s="10">
        <v>125</v>
      </c>
      <c r="C22" s="10">
        <v>5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spans="1:28" s="4" customFormat="1" ht="23.25">
      <c r="A23" s="9" t="s">
        <v>352</v>
      </c>
      <c r="B23" s="10">
        <v>125</v>
      </c>
      <c r="C23" s="10">
        <v>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spans="1:28" s="4" customFormat="1" ht="23.25">
      <c r="A24" s="9" t="s">
        <v>507</v>
      </c>
      <c r="B24" s="10">
        <v>125</v>
      </c>
      <c r="C24" s="10">
        <v>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spans="1:28" s="4" customFormat="1" ht="23.25">
      <c r="A25" s="9" t="s">
        <v>508</v>
      </c>
      <c r="B25" s="10">
        <v>220</v>
      </c>
      <c r="C25" s="10">
        <v>6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spans="1:28" s="4" customFormat="1" ht="23.25">
      <c r="A26" s="9" t="s">
        <v>509</v>
      </c>
      <c r="B26" s="10">
        <v>240</v>
      </c>
      <c r="C26" s="10">
        <v>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spans="1:28" s="4" customFormat="1" ht="23.25">
      <c r="A27" s="9" t="s">
        <v>359</v>
      </c>
      <c r="B27" s="10">
        <v>230</v>
      </c>
      <c r="C27" s="10">
        <v>6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spans="1:28" s="4" customFormat="1" ht="23.25">
      <c r="A28" s="9" t="s">
        <v>510</v>
      </c>
      <c r="B28" s="10">
        <v>310</v>
      </c>
      <c r="C28" s="10">
        <v>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spans="1:28" s="4" customFormat="1" ht="23.25">
      <c r="A29" s="9" t="s">
        <v>394</v>
      </c>
      <c r="B29" s="10">
        <v>160</v>
      </c>
      <c r="C29" s="10">
        <v>5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spans="1:28" s="4" customFormat="1" ht="23.25">
      <c r="A30" s="9" t="s">
        <v>511</v>
      </c>
      <c r="B30" s="10">
        <v>135</v>
      </c>
      <c r="C30" s="10">
        <v>6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spans="1:28" s="4" customFormat="1" ht="23.25">
      <c r="A31" s="9" t="s">
        <v>512</v>
      </c>
      <c r="B31" s="10">
        <v>190</v>
      </c>
      <c r="C31" s="10">
        <v>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spans="1:28" s="4" customFormat="1" ht="23.25">
      <c r="A32" s="9" t="s">
        <v>389</v>
      </c>
      <c r="B32" s="10">
        <v>190</v>
      </c>
      <c r="C32" s="10">
        <v>6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spans="1:28" s="4" customFormat="1" ht="23.25">
      <c r="A33" s="9" t="s">
        <v>383</v>
      </c>
      <c r="B33" s="10">
        <v>190</v>
      </c>
      <c r="C33" s="10">
        <v>6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spans="1:28" s="4" customFormat="1" ht="23.25">
      <c r="A34" s="9" t="s">
        <v>513</v>
      </c>
      <c r="B34" s="10">
        <v>300</v>
      </c>
      <c r="C34" s="10">
        <v>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spans="1:28" s="4" customFormat="1" ht="23.25">
      <c r="A35" s="9" t="s">
        <v>514</v>
      </c>
      <c r="B35" s="10">
        <v>70</v>
      </c>
      <c r="C35" s="10">
        <v>5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spans="1:28" s="4" customFormat="1" ht="23.25">
      <c r="A36" s="9" t="s">
        <v>322</v>
      </c>
      <c r="B36" s="10">
        <v>70</v>
      </c>
      <c r="C36" s="10">
        <v>5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spans="1:28" s="4" customFormat="1" ht="23.25">
      <c r="A37" s="9" t="s">
        <v>337</v>
      </c>
      <c r="B37" s="10">
        <v>100</v>
      </c>
      <c r="C37" s="10">
        <v>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spans="1:28" s="4" customFormat="1" ht="23.25">
      <c r="A38" s="9" t="s">
        <v>515</v>
      </c>
      <c r="B38" s="10">
        <v>100</v>
      </c>
      <c r="C38" s="10">
        <v>6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spans="1:28" s="4" customFormat="1" ht="23.25">
      <c r="A39" s="9" t="s">
        <v>516</v>
      </c>
      <c r="B39" s="10">
        <v>65</v>
      </c>
      <c r="C39" s="10">
        <v>5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</row>
    <row r="40" spans="1:28" s="4" customFormat="1" ht="23.25">
      <c r="A40" s="9" t="s">
        <v>345</v>
      </c>
      <c r="B40" s="10">
        <v>70</v>
      </c>
      <c r="C40" s="10">
        <v>6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</row>
    <row r="41" spans="1:28" s="4" customFormat="1" ht="23.25">
      <c r="A41" s="9" t="s">
        <v>517</v>
      </c>
      <c r="B41" s="10">
        <v>50</v>
      </c>
      <c r="C41" s="10">
        <v>5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spans="1:28" s="4" customFormat="1" ht="24" thickBot="1">
      <c r="A42" s="13" t="s">
        <v>518</v>
      </c>
      <c r="B42" s="14">
        <v>50</v>
      </c>
      <c r="C42" s="14">
        <v>5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5"/>
    </row>
    <row r="43" spans="1:28" s="26" customFormat="1" ht="24.75" thickTop="1" thickBot="1">
      <c r="A43" s="23" t="s">
        <v>26</v>
      </c>
      <c r="B43" s="24">
        <f t="shared" ref="B43:N43" si="3">SUM(B20:B42)</f>
        <v>3325</v>
      </c>
      <c r="C43" s="44">
        <f>(D43+E43+F43)/B43</f>
        <v>0</v>
      </c>
      <c r="D43" s="24">
        <f t="shared" si="3"/>
        <v>0</v>
      </c>
      <c r="E43" s="24">
        <f t="shared" si="3"/>
        <v>0</v>
      </c>
      <c r="F43" s="24">
        <f t="shared" si="3"/>
        <v>0</v>
      </c>
      <c r="G43" s="24">
        <f t="shared" si="3"/>
        <v>0</v>
      </c>
      <c r="H43" s="24">
        <f t="shared" si="3"/>
        <v>0</v>
      </c>
      <c r="I43" s="24">
        <f t="shared" si="3"/>
        <v>0</v>
      </c>
      <c r="J43" s="24">
        <f t="shared" si="3"/>
        <v>0</v>
      </c>
      <c r="K43" s="24">
        <f t="shared" si="3"/>
        <v>0</v>
      </c>
      <c r="L43" s="24">
        <f t="shared" si="3"/>
        <v>0</v>
      </c>
      <c r="M43" s="24">
        <f t="shared" si="3"/>
        <v>0</v>
      </c>
      <c r="N43" s="24">
        <f t="shared" si="3"/>
        <v>0</v>
      </c>
      <c r="O43" s="24">
        <f>SUM(O20:O42)</f>
        <v>0</v>
      </c>
      <c r="P43" s="24">
        <f>SUM(P20:P42)</f>
        <v>0</v>
      </c>
      <c r="Q43" s="44" t="e">
        <f>(R43+S43+T43)/P43</f>
        <v>#DIV/0!</v>
      </c>
      <c r="R43" s="24">
        <f t="shared" ref="R43:Y43" si="4">SUM(R20:R42)</f>
        <v>0</v>
      </c>
      <c r="S43" s="24">
        <f t="shared" si="4"/>
        <v>0</v>
      </c>
      <c r="T43" s="24">
        <f t="shared" si="4"/>
        <v>0</v>
      </c>
      <c r="U43" s="24">
        <f t="shared" si="4"/>
        <v>0</v>
      </c>
      <c r="V43" s="24">
        <f t="shared" si="4"/>
        <v>0</v>
      </c>
      <c r="W43" s="24">
        <f t="shared" si="4"/>
        <v>0</v>
      </c>
      <c r="X43" s="24">
        <f t="shared" si="4"/>
        <v>0</v>
      </c>
      <c r="Y43" s="24">
        <f t="shared" si="4"/>
        <v>0</v>
      </c>
      <c r="Z43" s="25"/>
      <c r="AA43" s="26">
        <f>D43+E43+F43</f>
        <v>0</v>
      </c>
      <c r="AB43" s="26">
        <f>R43+S43+T43</f>
        <v>0</v>
      </c>
    </row>
    <row r="44" spans="1:28" s="38" customFormat="1" ht="24.75" thickTop="1" thickBot="1">
      <c r="A44" s="37" t="s">
        <v>40</v>
      </c>
      <c r="B44" s="33"/>
      <c r="C44" s="33"/>
      <c r="D44" s="43" t="e">
        <f>D43/$AA$43</f>
        <v>#DIV/0!</v>
      </c>
      <c r="E44" s="43" t="e">
        <f t="shared" ref="E44:K44" si="5">E43/$AA$43</f>
        <v>#DIV/0!</v>
      </c>
      <c r="F44" s="43" t="e">
        <f t="shared" si="5"/>
        <v>#DIV/0!</v>
      </c>
      <c r="G44" s="43" t="e">
        <f t="shared" si="5"/>
        <v>#DIV/0!</v>
      </c>
      <c r="H44" s="43" t="e">
        <f t="shared" si="5"/>
        <v>#DIV/0!</v>
      </c>
      <c r="I44" s="43" t="e">
        <f t="shared" si="5"/>
        <v>#DIV/0!</v>
      </c>
      <c r="J44" s="43" t="e">
        <f t="shared" si="5"/>
        <v>#DIV/0!</v>
      </c>
      <c r="K44" s="43" t="e">
        <f t="shared" si="5"/>
        <v>#DIV/0!</v>
      </c>
      <c r="L44" s="43"/>
      <c r="M44" s="43"/>
      <c r="N44" s="43"/>
      <c r="O44" s="43">
        <f>SUM(O21:O43)</f>
        <v>0</v>
      </c>
      <c r="P44" s="43"/>
      <c r="Q44" s="43"/>
      <c r="R44" s="43" t="e">
        <f>R43/$AB$43</f>
        <v>#DIV/0!</v>
      </c>
      <c r="S44" s="43" t="e">
        <f t="shared" ref="S44:Z44" si="6">S43/$AB$43</f>
        <v>#DIV/0!</v>
      </c>
      <c r="T44" s="43" t="e">
        <f t="shared" si="6"/>
        <v>#DIV/0!</v>
      </c>
      <c r="U44" s="43" t="e">
        <f t="shared" si="6"/>
        <v>#DIV/0!</v>
      </c>
      <c r="V44" s="43" t="e">
        <f t="shared" si="6"/>
        <v>#DIV/0!</v>
      </c>
      <c r="W44" s="43" t="e">
        <f t="shared" si="6"/>
        <v>#DIV/0!</v>
      </c>
      <c r="X44" s="43" t="e">
        <f t="shared" si="6"/>
        <v>#DIV/0!</v>
      </c>
      <c r="Y44" s="43" t="e">
        <f t="shared" si="6"/>
        <v>#DIV/0!</v>
      </c>
      <c r="Z44" s="33" t="e">
        <f t="shared" si="6"/>
        <v>#DIV/0!</v>
      </c>
    </row>
    <row r="45" spans="1:28" s="31" customFormat="1" ht="24.75" thickTop="1" thickBot="1"/>
    <row r="46" spans="1:28" s="27" customFormat="1" ht="24.75" thickTop="1" thickBot="1">
      <c r="A46" s="27" t="s">
        <v>27</v>
      </c>
      <c r="B46" s="27">
        <f>B43+B18</f>
        <v>3325</v>
      </c>
      <c r="C46" s="45">
        <f>(D46+E46+F46)/B46</f>
        <v>0</v>
      </c>
      <c r="D46" s="27">
        <f t="shared" ref="D46:Y46" si="7">D43+D18</f>
        <v>0</v>
      </c>
      <c r="E46" s="27">
        <f t="shared" si="7"/>
        <v>0</v>
      </c>
      <c r="F46" s="27">
        <f t="shared" si="7"/>
        <v>0</v>
      </c>
      <c r="G46" s="27">
        <f t="shared" si="7"/>
        <v>0</v>
      </c>
      <c r="H46" s="27">
        <f t="shared" si="7"/>
        <v>0</v>
      </c>
      <c r="I46" s="27">
        <f t="shared" si="7"/>
        <v>0</v>
      </c>
      <c r="J46" s="27">
        <f t="shared" si="7"/>
        <v>0</v>
      </c>
      <c r="K46" s="27">
        <f t="shared" si="7"/>
        <v>0</v>
      </c>
      <c r="L46" s="27">
        <f t="shared" si="7"/>
        <v>0</v>
      </c>
      <c r="M46" s="27">
        <f t="shared" si="7"/>
        <v>0</v>
      </c>
      <c r="N46" s="27">
        <f t="shared" si="7"/>
        <v>0</v>
      </c>
      <c r="O46" s="27">
        <f t="shared" si="7"/>
        <v>0</v>
      </c>
      <c r="P46" s="27">
        <f t="shared" si="7"/>
        <v>0</v>
      </c>
      <c r="Q46" s="45" t="e">
        <f>(R46+S46+T46)/P46</f>
        <v>#DIV/0!</v>
      </c>
      <c r="R46" s="27">
        <f t="shared" si="7"/>
        <v>0</v>
      </c>
      <c r="S46" s="27">
        <f t="shared" si="7"/>
        <v>0</v>
      </c>
      <c r="T46" s="27">
        <f t="shared" si="7"/>
        <v>0</v>
      </c>
      <c r="U46" s="27">
        <f t="shared" si="7"/>
        <v>0</v>
      </c>
      <c r="V46" s="27">
        <f t="shared" si="7"/>
        <v>0</v>
      </c>
      <c r="W46" s="27">
        <f t="shared" si="7"/>
        <v>0</v>
      </c>
      <c r="X46" s="27">
        <f t="shared" si="7"/>
        <v>0</v>
      </c>
      <c r="Y46" s="27">
        <f t="shared" si="7"/>
        <v>0</v>
      </c>
      <c r="AA46" s="26">
        <f>D46+E46+F46</f>
        <v>0</v>
      </c>
      <c r="AB46" s="26">
        <f>R46+S46+T46</f>
        <v>0</v>
      </c>
    </row>
    <row r="47" spans="1:28" s="36" customFormat="1" ht="24.75" thickTop="1" thickBot="1">
      <c r="A47" s="36" t="s">
        <v>41</v>
      </c>
      <c r="D47" s="43" t="e">
        <f>D46/$AA$46</f>
        <v>#DIV/0!</v>
      </c>
      <c r="E47" s="43" t="e">
        <f t="shared" ref="E47:K47" si="8">E46/$AA$46</f>
        <v>#DIV/0!</v>
      </c>
      <c r="F47" s="43" t="e">
        <f t="shared" si="8"/>
        <v>#DIV/0!</v>
      </c>
      <c r="G47" s="43" t="e">
        <f t="shared" si="8"/>
        <v>#DIV/0!</v>
      </c>
      <c r="H47" s="43" t="e">
        <f t="shared" si="8"/>
        <v>#DIV/0!</v>
      </c>
      <c r="I47" s="43" t="e">
        <f t="shared" si="8"/>
        <v>#DIV/0!</v>
      </c>
      <c r="J47" s="43" t="e">
        <f t="shared" si="8"/>
        <v>#DIV/0!</v>
      </c>
      <c r="K47" s="43" t="e">
        <f t="shared" si="8"/>
        <v>#DIV/0!</v>
      </c>
      <c r="L47" s="46"/>
      <c r="M47" s="46"/>
      <c r="N47" s="46"/>
      <c r="O47" s="46"/>
      <c r="P47" s="46"/>
      <c r="Q47" s="46"/>
      <c r="R47" s="46" t="e">
        <f>R46/$AB$46</f>
        <v>#DIV/0!</v>
      </c>
      <c r="S47" s="46" t="e">
        <f t="shared" ref="S47:Y47" si="9">S46/$AB$46</f>
        <v>#DIV/0!</v>
      </c>
      <c r="T47" s="46" t="e">
        <f t="shared" si="9"/>
        <v>#DIV/0!</v>
      </c>
      <c r="U47" s="46" t="e">
        <f t="shared" si="9"/>
        <v>#DIV/0!</v>
      </c>
      <c r="V47" s="46" t="e">
        <f t="shared" si="9"/>
        <v>#DIV/0!</v>
      </c>
      <c r="W47" s="46" t="e">
        <f t="shared" si="9"/>
        <v>#DIV/0!</v>
      </c>
      <c r="X47" s="46" t="e">
        <f t="shared" si="9"/>
        <v>#DIV/0!</v>
      </c>
      <c r="Y47" s="36" t="e">
        <f t="shared" si="9"/>
        <v>#DIV/0!</v>
      </c>
    </row>
    <row r="48" spans="1:28" ht="15.75" thickTop="1"/>
    <row r="49" spans="1:1" ht="21">
      <c r="A49" s="1" t="s">
        <v>28</v>
      </c>
    </row>
    <row r="50" spans="1:1">
      <c r="A50" s="2" t="s">
        <v>29</v>
      </c>
    </row>
    <row r="51" spans="1:1">
      <c r="A51" s="2" t="s">
        <v>30</v>
      </c>
    </row>
    <row r="52" spans="1:1">
      <c r="A52" s="2" t="s">
        <v>31</v>
      </c>
    </row>
    <row r="53" spans="1:1" ht="21">
      <c r="A53" s="1" t="s">
        <v>32</v>
      </c>
    </row>
    <row r="54" spans="1:1">
      <c r="A54" s="2" t="s">
        <v>33</v>
      </c>
    </row>
  </sheetData>
  <mergeCells count="12">
    <mergeCell ref="A3:A5"/>
    <mergeCell ref="B3:N3"/>
    <mergeCell ref="P3:Y3"/>
    <mergeCell ref="Z3:Z5"/>
    <mergeCell ref="B4:B5"/>
    <mergeCell ref="C4:C5"/>
    <mergeCell ref="D4:F4"/>
    <mergeCell ref="G4:K4"/>
    <mergeCell ref="P4:P5"/>
    <mergeCell ref="Q4:Q5"/>
    <mergeCell ref="R4:T4"/>
    <mergeCell ref="U4:Y4"/>
  </mergeCells>
  <hyperlinks>
    <hyperlink ref="A54" location="_ftnref5" display="_ftnref5"/>
    <hyperlink ref="A52" location="_ftnref4" display="_ftnref4"/>
    <hyperlink ref="A51" location="_ftnref3" display="_ftnref3"/>
    <hyperlink ref="A50" location="_ftnref2" display="_ftnref2"/>
  </hyperlink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B349"/>
  <sheetViews>
    <sheetView rightToLeft="1" topLeftCell="A188" workbookViewId="0">
      <selection activeCell="I206" sqref="I206"/>
    </sheetView>
  </sheetViews>
  <sheetFormatPr baseColWidth="10" defaultRowHeight="15"/>
  <cols>
    <col min="1" max="1" width="19.140625" customWidth="1"/>
  </cols>
  <sheetData>
    <row r="1" spans="1:28" ht="21" thickBot="1">
      <c r="A1" s="170" t="s">
        <v>0</v>
      </c>
      <c r="B1" s="186" t="s">
        <v>684</v>
      </c>
      <c r="C1" s="190" t="s">
        <v>685</v>
      </c>
      <c r="D1" s="191"/>
      <c r="E1" s="191"/>
      <c r="F1" s="191"/>
      <c r="G1" s="191"/>
      <c r="H1" s="192"/>
      <c r="I1" s="190" t="s">
        <v>686</v>
      </c>
      <c r="J1" s="191"/>
      <c r="K1" s="191"/>
      <c r="L1" s="191"/>
      <c r="M1" s="191"/>
      <c r="N1" s="191"/>
      <c r="O1" s="192"/>
      <c r="P1" s="190" t="s">
        <v>687</v>
      </c>
      <c r="Q1" s="191"/>
      <c r="R1" s="191"/>
      <c r="S1" s="191"/>
      <c r="T1" s="191"/>
      <c r="U1" s="191"/>
      <c r="V1" s="192"/>
      <c r="W1" s="190" t="s">
        <v>688</v>
      </c>
      <c r="X1" s="191"/>
      <c r="Y1" s="191"/>
      <c r="Z1" s="191"/>
      <c r="AA1" s="192"/>
      <c r="AB1" s="150"/>
    </row>
    <row r="2" spans="1:28" ht="40.5">
      <c r="A2" s="189"/>
      <c r="B2" s="187"/>
      <c r="C2" s="170" t="s">
        <v>689</v>
      </c>
      <c r="D2" s="170" t="s">
        <v>690</v>
      </c>
      <c r="E2" s="178" t="s">
        <v>691</v>
      </c>
      <c r="F2" s="180" t="s">
        <v>18</v>
      </c>
      <c r="G2" s="181"/>
      <c r="H2" s="182"/>
      <c r="I2" s="186" t="s">
        <v>692</v>
      </c>
      <c r="J2" s="108" t="s">
        <v>693</v>
      </c>
      <c r="K2" s="109" t="s">
        <v>694</v>
      </c>
      <c r="L2" s="172" t="s">
        <v>695</v>
      </c>
      <c r="M2" s="173"/>
      <c r="N2" s="174"/>
      <c r="O2" s="108" t="s">
        <v>696</v>
      </c>
      <c r="P2" s="108" t="s">
        <v>689</v>
      </c>
      <c r="Q2" s="178" t="s">
        <v>697</v>
      </c>
      <c r="R2" s="108" t="s">
        <v>698</v>
      </c>
      <c r="S2" s="108" t="s">
        <v>699</v>
      </c>
      <c r="T2" s="172" t="s">
        <v>700</v>
      </c>
      <c r="U2" s="173"/>
      <c r="V2" s="174"/>
      <c r="W2" s="168" t="s">
        <v>701</v>
      </c>
      <c r="X2" s="170" t="s">
        <v>702</v>
      </c>
      <c r="Y2" s="172" t="s">
        <v>700</v>
      </c>
      <c r="Z2" s="173"/>
      <c r="AA2" s="174"/>
      <c r="AB2" s="150"/>
    </row>
    <row r="3" spans="1:28" ht="24" thickBot="1">
      <c r="A3" s="171"/>
      <c r="B3" s="187"/>
      <c r="C3" s="171"/>
      <c r="D3" s="171"/>
      <c r="E3" s="179"/>
      <c r="F3" s="183"/>
      <c r="G3" s="184"/>
      <c r="H3" s="185"/>
      <c r="I3" s="187"/>
      <c r="J3" s="110" t="s">
        <v>703</v>
      </c>
      <c r="K3" s="111"/>
      <c r="L3" s="175"/>
      <c r="M3" s="176"/>
      <c r="N3" s="177"/>
      <c r="O3" s="112"/>
      <c r="P3" s="110" t="s">
        <v>704</v>
      </c>
      <c r="Q3" s="179"/>
      <c r="R3" s="110" t="s">
        <v>705</v>
      </c>
      <c r="S3" s="110" t="s">
        <v>706</v>
      </c>
      <c r="T3" s="175"/>
      <c r="U3" s="176"/>
      <c r="V3" s="177"/>
      <c r="W3" s="169"/>
      <c r="X3" s="171"/>
      <c r="Y3" s="175"/>
      <c r="Z3" s="176"/>
      <c r="AA3" s="177"/>
      <c r="AB3" s="150"/>
    </row>
    <row r="4" spans="1:28" ht="19.5" thickBot="1">
      <c r="A4" s="113"/>
      <c r="B4" s="188"/>
      <c r="C4" s="114"/>
      <c r="D4" s="114"/>
      <c r="E4" s="115"/>
      <c r="F4" s="114" t="s">
        <v>3</v>
      </c>
      <c r="G4" s="114" t="s">
        <v>4</v>
      </c>
      <c r="H4" s="114" t="s">
        <v>5</v>
      </c>
      <c r="I4" s="188"/>
      <c r="J4" s="113"/>
      <c r="K4" s="116"/>
      <c r="L4" s="114" t="s">
        <v>3</v>
      </c>
      <c r="M4" s="114" t="s">
        <v>4</v>
      </c>
      <c r="N4" s="114" t="s">
        <v>5</v>
      </c>
      <c r="O4" s="113"/>
      <c r="P4" s="114"/>
      <c r="Q4" s="115"/>
      <c r="R4" s="114"/>
      <c r="S4" s="114"/>
      <c r="T4" s="114" t="s">
        <v>3</v>
      </c>
      <c r="U4" s="114" t="s">
        <v>4</v>
      </c>
      <c r="V4" s="114" t="s">
        <v>5</v>
      </c>
      <c r="W4" s="113"/>
      <c r="X4" s="114"/>
      <c r="Y4" s="114" t="s">
        <v>3</v>
      </c>
      <c r="Z4" s="114" t="s">
        <v>4</v>
      </c>
      <c r="AA4" s="114" t="s">
        <v>5</v>
      </c>
      <c r="AB4" s="150"/>
    </row>
    <row r="5" spans="1:28" ht="23.25">
      <c r="A5" s="101" t="s">
        <v>664</v>
      </c>
      <c r="B5" s="152"/>
      <c r="C5" s="146"/>
      <c r="D5" s="146"/>
      <c r="E5" s="147"/>
      <c r="F5" s="146"/>
      <c r="G5" s="146"/>
      <c r="H5" s="146"/>
      <c r="I5" s="146"/>
      <c r="J5" s="148"/>
      <c r="K5" s="147"/>
      <c r="L5" s="146"/>
      <c r="M5" s="146"/>
      <c r="N5" s="146"/>
      <c r="O5" s="148"/>
      <c r="P5" s="146"/>
      <c r="Q5" s="147"/>
      <c r="R5" s="146"/>
      <c r="S5" s="146"/>
      <c r="T5" s="146"/>
      <c r="U5" s="146"/>
      <c r="V5" s="146"/>
      <c r="W5" s="146"/>
      <c r="X5" s="146"/>
      <c r="Y5" s="146"/>
      <c r="Z5" s="146"/>
      <c r="AA5" s="149"/>
      <c r="AB5" s="150"/>
    </row>
    <row r="6" spans="1:28" ht="23.25">
      <c r="A6" s="20" t="s">
        <v>665</v>
      </c>
      <c r="B6" s="152"/>
      <c r="C6" s="146"/>
      <c r="D6" s="146"/>
      <c r="E6" s="147"/>
      <c r="F6" s="146"/>
      <c r="G6" s="146"/>
      <c r="H6" s="146"/>
      <c r="I6" s="146"/>
      <c r="J6" s="148"/>
      <c r="K6" s="147"/>
      <c r="L6" s="146"/>
      <c r="M6" s="146"/>
      <c r="N6" s="146"/>
      <c r="O6" s="148"/>
      <c r="P6" s="146"/>
      <c r="Q6" s="147"/>
      <c r="R6" s="146"/>
      <c r="S6" s="146"/>
      <c r="T6" s="146"/>
      <c r="U6" s="146"/>
      <c r="V6" s="146"/>
      <c r="W6" s="146"/>
      <c r="X6" s="146"/>
      <c r="Y6" s="146"/>
      <c r="Z6" s="146"/>
      <c r="AA6" s="149"/>
      <c r="AB6" s="150"/>
    </row>
    <row r="7" spans="1:28" ht="23.25">
      <c r="A7" s="20" t="s">
        <v>666</v>
      </c>
      <c r="B7" s="152"/>
      <c r="C7" s="146"/>
      <c r="D7" s="146"/>
      <c r="E7" s="147"/>
      <c r="F7" s="146"/>
      <c r="G7" s="146"/>
      <c r="H7" s="146"/>
      <c r="I7" s="146"/>
      <c r="J7" s="148"/>
      <c r="K7" s="147"/>
      <c r="L7" s="146"/>
      <c r="M7" s="146"/>
      <c r="N7" s="146"/>
      <c r="O7" s="148"/>
      <c r="P7" s="146"/>
      <c r="Q7" s="147"/>
      <c r="R7" s="146"/>
      <c r="S7" s="146"/>
      <c r="T7" s="146"/>
      <c r="U7" s="146"/>
      <c r="V7" s="146"/>
      <c r="W7" s="146"/>
      <c r="X7" s="146"/>
      <c r="Y7" s="146"/>
      <c r="Z7" s="146"/>
      <c r="AA7" s="149"/>
      <c r="AB7" s="150"/>
    </row>
    <row r="8" spans="1:28" ht="23.25">
      <c r="A8" s="20" t="s">
        <v>667</v>
      </c>
      <c r="B8" s="152"/>
      <c r="C8" s="146"/>
      <c r="D8" s="146"/>
      <c r="E8" s="147"/>
      <c r="F8" s="146"/>
      <c r="G8" s="146"/>
      <c r="H8" s="146"/>
      <c r="I8" s="146"/>
      <c r="J8" s="148"/>
      <c r="K8" s="147"/>
      <c r="L8" s="146"/>
      <c r="M8" s="146"/>
      <c r="N8" s="146"/>
      <c r="O8" s="148"/>
      <c r="P8" s="146"/>
      <c r="Q8" s="147"/>
      <c r="R8" s="146"/>
      <c r="S8" s="146"/>
      <c r="T8" s="146"/>
      <c r="U8" s="146"/>
      <c r="V8" s="146"/>
      <c r="W8" s="146"/>
      <c r="X8" s="146"/>
      <c r="Y8" s="146"/>
      <c r="Z8" s="146"/>
      <c r="AA8" s="149"/>
      <c r="AB8" s="150"/>
    </row>
    <row r="9" spans="1:28" ht="23.25">
      <c r="A9" s="20" t="s">
        <v>668</v>
      </c>
      <c r="B9" s="117"/>
      <c r="C9" s="118"/>
      <c r="D9" s="118"/>
      <c r="E9" s="119"/>
      <c r="F9" s="118"/>
      <c r="G9" s="118"/>
      <c r="H9" s="118"/>
      <c r="I9" s="118"/>
      <c r="J9" s="120"/>
      <c r="K9" s="119"/>
      <c r="L9" s="118"/>
      <c r="M9" s="118"/>
      <c r="N9" s="118"/>
      <c r="O9" s="120"/>
      <c r="P9" s="118"/>
      <c r="Q9" s="119"/>
      <c r="R9" s="118"/>
      <c r="S9" s="118"/>
      <c r="T9" s="118"/>
      <c r="U9" s="118"/>
      <c r="V9" s="118"/>
      <c r="W9" s="118"/>
      <c r="X9" s="118"/>
      <c r="Y9" s="118"/>
      <c r="Z9" s="118"/>
      <c r="AA9" s="121"/>
      <c r="AB9" s="150"/>
    </row>
    <row r="10" spans="1:28" ht="23.25">
      <c r="A10" s="20" t="s">
        <v>534</v>
      </c>
      <c r="B10" s="117"/>
      <c r="C10" s="118"/>
      <c r="D10" s="118"/>
      <c r="E10" s="119"/>
      <c r="F10" s="118"/>
      <c r="G10" s="118"/>
      <c r="H10" s="118"/>
      <c r="I10" s="118"/>
      <c r="J10" s="120"/>
      <c r="K10" s="119"/>
      <c r="L10" s="118"/>
      <c r="M10" s="118"/>
      <c r="N10" s="118"/>
      <c r="O10" s="120"/>
      <c r="P10" s="118"/>
      <c r="Q10" s="119"/>
      <c r="R10" s="118"/>
      <c r="S10" s="118"/>
      <c r="T10" s="118"/>
      <c r="U10" s="118"/>
      <c r="V10" s="118"/>
      <c r="W10" s="118"/>
      <c r="X10" s="118"/>
      <c r="Y10" s="118"/>
      <c r="Z10" s="118"/>
      <c r="AA10" s="121"/>
      <c r="AB10" s="150"/>
    </row>
    <row r="11" spans="1:28" ht="23.25">
      <c r="A11" s="20" t="s">
        <v>669</v>
      </c>
      <c r="B11" s="117"/>
      <c r="C11" s="118"/>
      <c r="D11" s="118"/>
      <c r="E11" s="119"/>
      <c r="F11" s="118"/>
      <c r="G11" s="118"/>
      <c r="H11" s="118"/>
      <c r="I11" s="118"/>
      <c r="J11" s="120"/>
      <c r="K11" s="119"/>
      <c r="L11" s="118"/>
      <c r="M11" s="118"/>
      <c r="N11" s="118"/>
      <c r="O11" s="120"/>
      <c r="P11" s="118"/>
      <c r="Q11" s="119"/>
      <c r="R11" s="118"/>
      <c r="S11" s="118"/>
      <c r="T11" s="118"/>
      <c r="U11" s="118"/>
      <c r="V11" s="118"/>
      <c r="W11" s="118"/>
      <c r="X11" s="118"/>
      <c r="Y11" s="118"/>
      <c r="Z11" s="118"/>
      <c r="AA11" s="121"/>
      <c r="AB11" s="150"/>
    </row>
    <row r="12" spans="1:28" ht="23.25">
      <c r="A12" s="20" t="s">
        <v>670</v>
      </c>
      <c r="B12" s="117"/>
      <c r="C12" s="118"/>
      <c r="D12" s="118"/>
      <c r="E12" s="119"/>
      <c r="F12" s="118"/>
      <c r="G12" s="118"/>
      <c r="H12" s="118"/>
      <c r="I12" s="118"/>
      <c r="J12" s="120"/>
      <c r="K12" s="119"/>
      <c r="L12" s="118"/>
      <c r="M12" s="118"/>
      <c r="N12" s="118"/>
      <c r="O12" s="120"/>
      <c r="P12" s="118"/>
      <c r="Q12" s="119"/>
      <c r="R12" s="118"/>
      <c r="S12" s="118"/>
      <c r="T12" s="118"/>
      <c r="U12" s="118"/>
      <c r="V12" s="118"/>
      <c r="W12" s="118"/>
      <c r="X12" s="118"/>
      <c r="Y12" s="118"/>
      <c r="Z12" s="118"/>
      <c r="AA12" s="121"/>
      <c r="AB12" s="150"/>
    </row>
    <row r="13" spans="1:28" ht="23.25">
      <c r="A13" s="20" t="s">
        <v>671</v>
      </c>
      <c r="B13" s="122"/>
      <c r="C13" s="123"/>
      <c r="D13" s="123"/>
      <c r="E13" s="124"/>
      <c r="F13" s="123"/>
      <c r="G13" s="123"/>
      <c r="H13" s="123"/>
      <c r="I13" s="123"/>
      <c r="J13" s="125"/>
      <c r="K13" s="124"/>
      <c r="L13" s="123"/>
      <c r="M13" s="123"/>
      <c r="N13" s="123"/>
      <c r="O13" s="125"/>
      <c r="P13" s="123"/>
      <c r="Q13" s="124"/>
      <c r="R13" s="123"/>
      <c r="S13" s="123"/>
      <c r="T13" s="123"/>
      <c r="U13" s="123"/>
      <c r="V13" s="123"/>
      <c r="W13" s="123"/>
      <c r="X13" s="123"/>
      <c r="Y13" s="123"/>
      <c r="Z13" s="123"/>
      <c r="AA13" s="126"/>
      <c r="AB13" s="150"/>
    </row>
    <row r="14" spans="1:28" ht="23.25">
      <c r="A14" s="20" t="s">
        <v>342</v>
      </c>
      <c r="B14" s="122"/>
      <c r="C14" s="123"/>
      <c r="D14" s="123"/>
      <c r="E14" s="124"/>
      <c r="F14" s="123"/>
      <c r="G14" s="123"/>
      <c r="H14" s="123"/>
      <c r="I14" s="123"/>
      <c r="J14" s="125"/>
      <c r="K14" s="124"/>
      <c r="L14" s="123"/>
      <c r="M14" s="123"/>
      <c r="N14" s="123"/>
      <c r="O14" s="125"/>
      <c r="P14" s="123"/>
      <c r="Q14" s="124"/>
      <c r="R14" s="123"/>
      <c r="S14" s="123"/>
      <c r="T14" s="123"/>
      <c r="U14" s="123"/>
      <c r="V14" s="123"/>
      <c r="W14" s="123"/>
      <c r="X14" s="123"/>
      <c r="Y14" s="123"/>
      <c r="Z14" s="123"/>
      <c r="AA14" s="126"/>
      <c r="AB14" s="150"/>
    </row>
    <row r="15" spans="1:28" ht="23.25">
      <c r="A15" s="20" t="s">
        <v>672</v>
      </c>
      <c r="B15" s="122"/>
      <c r="C15" s="123"/>
      <c r="D15" s="123"/>
      <c r="E15" s="124"/>
      <c r="F15" s="123"/>
      <c r="G15" s="123"/>
      <c r="H15" s="123"/>
      <c r="I15" s="123"/>
      <c r="J15" s="125"/>
      <c r="K15" s="124"/>
      <c r="L15" s="123"/>
      <c r="M15" s="123"/>
      <c r="N15" s="123"/>
      <c r="O15" s="125"/>
      <c r="P15" s="123"/>
      <c r="Q15" s="124"/>
      <c r="R15" s="123"/>
      <c r="S15" s="123"/>
      <c r="T15" s="123"/>
      <c r="U15" s="123"/>
      <c r="V15" s="123"/>
      <c r="W15" s="123"/>
      <c r="X15" s="123"/>
      <c r="Y15" s="123"/>
      <c r="Z15" s="123"/>
      <c r="AA15" s="126"/>
      <c r="AB15" s="150"/>
    </row>
    <row r="16" spans="1:28" ht="23.25">
      <c r="A16" s="20" t="s">
        <v>673</v>
      </c>
      <c r="B16" s="122"/>
      <c r="C16" s="123"/>
      <c r="D16" s="123"/>
      <c r="E16" s="124"/>
      <c r="F16" s="123"/>
      <c r="G16" s="123"/>
      <c r="H16" s="123"/>
      <c r="I16" s="123"/>
      <c r="J16" s="125"/>
      <c r="K16" s="124"/>
      <c r="L16" s="123"/>
      <c r="M16" s="123"/>
      <c r="N16" s="123"/>
      <c r="O16" s="125"/>
      <c r="P16" s="123"/>
      <c r="Q16" s="124"/>
      <c r="R16" s="123"/>
      <c r="S16" s="123"/>
      <c r="T16" s="123"/>
      <c r="U16" s="123"/>
      <c r="V16" s="123"/>
      <c r="W16" s="123"/>
      <c r="X16" s="123"/>
      <c r="Y16" s="123"/>
      <c r="Z16" s="123"/>
      <c r="AA16" s="126"/>
      <c r="AB16" s="150"/>
    </row>
    <row r="17" spans="1:28" ht="23.25">
      <c r="A17" s="20" t="s">
        <v>674</v>
      </c>
      <c r="B17" s="122"/>
      <c r="C17" s="123"/>
      <c r="D17" s="123"/>
      <c r="E17" s="124"/>
      <c r="F17" s="123"/>
      <c r="G17" s="123"/>
      <c r="H17" s="123"/>
      <c r="I17" s="123"/>
      <c r="J17" s="125"/>
      <c r="K17" s="124"/>
      <c r="L17" s="123"/>
      <c r="M17" s="123"/>
      <c r="N17" s="123"/>
      <c r="O17" s="125"/>
      <c r="P17" s="123"/>
      <c r="Q17" s="124"/>
      <c r="R17" s="123"/>
      <c r="S17" s="123"/>
      <c r="T17" s="123"/>
      <c r="U17" s="123"/>
      <c r="V17" s="123"/>
      <c r="W17" s="123"/>
      <c r="X17" s="123"/>
      <c r="Y17" s="123"/>
      <c r="Z17" s="123"/>
      <c r="AA17" s="126"/>
      <c r="AB17" s="150"/>
    </row>
    <row r="18" spans="1:28" ht="23.25">
      <c r="A18" s="20" t="s">
        <v>675</v>
      </c>
      <c r="B18" s="122"/>
      <c r="C18" s="123"/>
      <c r="D18" s="123"/>
      <c r="E18" s="124"/>
      <c r="F18" s="123"/>
      <c r="G18" s="123"/>
      <c r="H18" s="123"/>
      <c r="I18" s="123"/>
      <c r="J18" s="125"/>
      <c r="K18" s="124"/>
      <c r="L18" s="123"/>
      <c r="M18" s="123"/>
      <c r="N18" s="123"/>
      <c r="O18" s="125"/>
      <c r="P18" s="123"/>
      <c r="Q18" s="124"/>
      <c r="R18" s="123"/>
      <c r="S18" s="123"/>
      <c r="T18" s="123"/>
      <c r="U18" s="123"/>
      <c r="V18" s="123"/>
      <c r="W18" s="123"/>
      <c r="X18" s="123"/>
      <c r="Y18" s="123"/>
      <c r="Z18" s="123"/>
      <c r="AA18" s="126"/>
      <c r="AB18" s="150"/>
    </row>
    <row r="19" spans="1:28" ht="23.25">
      <c r="A19" s="20" t="s">
        <v>676</v>
      </c>
      <c r="B19" s="122"/>
      <c r="C19" s="123"/>
      <c r="D19" s="123"/>
      <c r="E19" s="124"/>
      <c r="F19" s="123"/>
      <c r="G19" s="123"/>
      <c r="H19" s="123"/>
      <c r="I19" s="123"/>
      <c r="J19" s="125"/>
      <c r="K19" s="124"/>
      <c r="L19" s="123"/>
      <c r="M19" s="123"/>
      <c r="N19" s="123"/>
      <c r="O19" s="125"/>
      <c r="P19" s="123"/>
      <c r="Q19" s="124"/>
      <c r="R19" s="123"/>
      <c r="S19" s="123"/>
      <c r="T19" s="123"/>
      <c r="U19" s="123"/>
      <c r="V19" s="123"/>
      <c r="W19" s="123"/>
      <c r="X19" s="123"/>
      <c r="Y19" s="123"/>
      <c r="Z19" s="123"/>
      <c r="AA19" s="126"/>
      <c r="AB19" s="150"/>
    </row>
    <row r="20" spans="1:28" ht="23.25">
      <c r="A20" s="20" t="s">
        <v>677</v>
      </c>
      <c r="B20" s="122"/>
      <c r="C20" s="123"/>
      <c r="D20" s="123"/>
      <c r="E20" s="124"/>
      <c r="F20" s="123"/>
      <c r="G20" s="123"/>
      <c r="H20" s="123"/>
      <c r="I20" s="123"/>
      <c r="J20" s="125"/>
      <c r="K20" s="124"/>
      <c r="L20" s="123"/>
      <c r="M20" s="123"/>
      <c r="N20" s="123"/>
      <c r="O20" s="125"/>
      <c r="P20" s="123"/>
      <c r="Q20" s="124"/>
      <c r="R20" s="123"/>
      <c r="S20" s="123"/>
      <c r="T20" s="123"/>
      <c r="U20" s="123"/>
      <c r="V20" s="123"/>
      <c r="W20" s="123"/>
      <c r="X20" s="123"/>
      <c r="Y20" s="123"/>
      <c r="Z20" s="123"/>
      <c r="AA20" s="126"/>
      <c r="AB20" s="150"/>
    </row>
    <row r="21" spans="1:28" ht="23.25">
      <c r="A21" s="20" t="s">
        <v>678</v>
      </c>
      <c r="B21" s="122"/>
      <c r="C21" s="123"/>
      <c r="D21" s="123"/>
      <c r="E21" s="124"/>
      <c r="F21" s="123"/>
      <c r="G21" s="123"/>
      <c r="H21" s="123"/>
      <c r="I21" s="123"/>
      <c r="J21" s="125"/>
      <c r="K21" s="124"/>
      <c r="L21" s="123"/>
      <c r="M21" s="123"/>
      <c r="N21" s="123"/>
      <c r="O21" s="125"/>
      <c r="P21" s="123"/>
      <c r="Q21" s="124"/>
      <c r="R21" s="123"/>
      <c r="S21" s="123"/>
      <c r="T21" s="123"/>
      <c r="U21" s="123"/>
      <c r="V21" s="123"/>
      <c r="W21" s="123"/>
      <c r="X21" s="123"/>
      <c r="Y21" s="123"/>
      <c r="Z21" s="123"/>
      <c r="AA21" s="126"/>
      <c r="AB21" s="150"/>
    </row>
    <row r="22" spans="1:28" ht="23.25">
      <c r="A22" s="20" t="s">
        <v>679</v>
      </c>
      <c r="B22" s="122"/>
      <c r="C22" s="123"/>
      <c r="D22" s="123"/>
      <c r="E22" s="124"/>
      <c r="F22" s="123"/>
      <c r="G22" s="123"/>
      <c r="H22" s="123"/>
      <c r="I22" s="123"/>
      <c r="J22" s="125"/>
      <c r="K22" s="124"/>
      <c r="L22" s="123"/>
      <c r="M22" s="123"/>
      <c r="N22" s="123"/>
      <c r="O22" s="125"/>
      <c r="P22" s="123"/>
      <c r="Q22" s="124"/>
      <c r="R22" s="123"/>
      <c r="S22" s="123"/>
      <c r="T22" s="123"/>
      <c r="U22" s="123"/>
      <c r="V22" s="123"/>
      <c r="W22" s="123"/>
      <c r="X22" s="123"/>
      <c r="Y22" s="123"/>
      <c r="Z22" s="123"/>
      <c r="AA22" s="126"/>
      <c r="AB22" s="150"/>
    </row>
    <row r="23" spans="1:28" ht="23.25">
      <c r="A23" s="20" t="s">
        <v>680</v>
      </c>
      <c r="B23" s="122"/>
      <c r="C23" s="123"/>
      <c r="D23" s="123"/>
      <c r="E23" s="124"/>
      <c r="F23" s="123"/>
      <c r="G23" s="123"/>
      <c r="H23" s="123"/>
      <c r="I23" s="123"/>
      <c r="J23" s="125"/>
      <c r="K23" s="124"/>
      <c r="L23" s="123"/>
      <c r="M23" s="123"/>
      <c r="N23" s="123"/>
      <c r="O23" s="125"/>
      <c r="P23" s="123"/>
      <c r="Q23" s="124"/>
      <c r="R23" s="123"/>
      <c r="S23" s="123"/>
      <c r="T23" s="123"/>
      <c r="U23" s="123"/>
      <c r="V23" s="123"/>
      <c r="W23" s="123"/>
      <c r="X23" s="123"/>
      <c r="Y23" s="123"/>
      <c r="Z23" s="123"/>
      <c r="AA23" s="126"/>
      <c r="AB23" s="150"/>
    </row>
    <row r="24" spans="1:28" ht="23.25">
      <c r="A24" s="20" t="s">
        <v>681</v>
      </c>
      <c r="B24" s="122"/>
      <c r="C24" s="123"/>
      <c r="D24" s="123"/>
      <c r="E24" s="124"/>
      <c r="F24" s="123"/>
      <c r="G24" s="123"/>
      <c r="H24" s="123"/>
      <c r="I24" s="123"/>
      <c r="J24" s="125"/>
      <c r="K24" s="124"/>
      <c r="L24" s="123"/>
      <c r="M24" s="123"/>
      <c r="N24" s="123"/>
      <c r="O24" s="125"/>
      <c r="P24" s="123"/>
      <c r="Q24" s="124"/>
      <c r="R24" s="123"/>
      <c r="S24" s="123"/>
      <c r="T24" s="123"/>
      <c r="U24" s="123"/>
      <c r="V24" s="123"/>
      <c r="W24" s="123"/>
      <c r="X24" s="123"/>
      <c r="Y24" s="123"/>
      <c r="Z24" s="123"/>
      <c r="AA24" s="126"/>
      <c r="AB24" s="150"/>
    </row>
    <row r="25" spans="1:28" ht="23.25">
      <c r="A25" s="20" t="s">
        <v>682</v>
      </c>
      <c r="B25" s="122"/>
      <c r="C25" s="123"/>
      <c r="D25" s="123"/>
      <c r="E25" s="124"/>
      <c r="F25" s="123"/>
      <c r="G25" s="123"/>
      <c r="H25" s="123"/>
      <c r="I25" s="123"/>
      <c r="J25" s="125"/>
      <c r="K25" s="124"/>
      <c r="L25" s="123"/>
      <c r="M25" s="123"/>
      <c r="N25" s="123"/>
      <c r="O25" s="125"/>
      <c r="P25" s="123"/>
      <c r="Q25" s="124"/>
      <c r="R25" s="123"/>
      <c r="S25" s="123"/>
      <c r="T25" s="123"/>
      <c r="U25" s="123"/>
      <c r="V25" s="123"/>
      <c r="W25" s="123"/>
      <c r="X25" s="123"/>
      <c r="Y25" s="123"/>
      <c r="Z25" s="123"/>
      <c r="AA25" s="126"/>
      <c r="AB25" s="150"/>
    </row>
    <row r="26" spans="1:28" ht="23.25">
      <c r="A26" s="101" t="s">
        <v>657</v>
      </c>
      <c r="B26" s="122"/>
      <c r="C26" s="123"/>
      <c r="D26" s="123"/>
      <c r="E26" s="124"/>
      <c r="F26" s="123"/>
      <c r="G26" s="123"/>
      <c r="H26" s="123"/>
      <c r="I26" s="123"/>
      <c r="J26" s="125"/>
      <c r="K26" s="124"/>
      <c r="L26" s="123"/>
      <c r="M26" s="123"/>
      <c r="N26" s="123"/>
      <c r="O26" s="125"/>
      <c r="P26" s="123"/>
      <c r="Q26" s="124"/>
      <c r="R26" s="123"/>
      <c r="S26" s="123"/>
      <c r="T26" s="123"/>
      <c r="U26" s="123"/>
      <c r="V26" s="123"/>
      <c r="W26" s="123"/>
      <c r="X26" s="123"/>
      <c r="Y26" s="123"/>
      <c r="Z26" s="123"/>
      <c r="AA26" s="126"/>
      <c r="AB26" s="150"/>
    </row>
    <row r="27" spans="1:28" ht="23.25">
      <c r="A27" s="20" t="s">
        <v>658</v>
      </c>
      <c r="B27" s="122"/>
      <c r="C27" s="123"/>
      <c r="D27" s="123"/>
      <c r="E27" s="124"/>
      <c r="F27" s="123"/>
      <c r="G27" s="123"/>
      <c r="H27" s="123"/>
      <c r="I27" s="123"/>
      <c r="J27" s="125"/>
      <c r="K27" s="124"/>
      <c r="L27" s="123"/>
      <c r="M27" s="123"/>
      <c r="N27" s="123"/>
      <c r="O27" s="125"/>
      <c r="P27" s="123"/>
      <c r="Q27" s="124"/>
      <c r="R27" s="123"/>
      <c r="S27" s="123"/>
      <c r="T27" s="123"/>
      <c r="U27" s="123"/>
      <c r="V27" s="123"/>
      <c r="W27" s="123"/>
      <c r="X27" s="123"/>
      <c r="Y27" s="123"/>
      <c r="Z27" s="123"/>
      <c r="AA27" s="126"/>
      <c r="AB27" s="150"/>
    </row>
    <row r="28" spans="1:28" ht="23.25">
      <c r="A28" s="20" t="s">
        <v>659</v>
      </c>
      <c r="B28" s="122"/>
      <c r="C28" s="123"/>
      <c r="D28" s="123"/>
      <c r="E28" s="124"/>
      <c r="F28" s="123"/>
      <c r="G28" s="123"/>
      <c r="H28" s="123"/>
      <c r="I28" s="123"/>
      <c r="J28" s="125"/>
      <c r="K28" s="124"/>
      <c r="L28" s="123"/>
      <c r="M28" s="123"/>
      <c r="N28" s="123"/>
      <c r="O28" s="125"/>
      <c r="P28" s="123"/>
      <c r="Q28" s="124"/>
      <c r="R28" s="123"/>
      <c r="S28" s="123"/>
      <c r="T28" s="123"/>
      <c r="U28" s="123"/>
      <c r="V28" s="123"/>
      <c r="W28" s="123"/>
      <c r="X28" s="123"/>
      <c r="Y28" s="123"/>
      <c r="Z28" s="123"/>
      <c r="AA28" s="126"/>
      <c r="AB28" s="150"/>
    </row>
    <row r="29" spans="1:28" ht="23.25">
      <c r="A29" s="20" t="s">
        <v>488</v>
      </c>
      <c r="B29" s="122"/>
      <c r="C29" s="123"/>
      <c r="D29" s="123"/>
      <c r="E29" s="124"/>
      <c r="F29" s="123"/>
      <c r="G29" s="123"/>
      <c r="H29" s="123"/>
      <c r="I29" s="123"/>
      <c r="J29" s="125"/>
      <c r="K29" s="124"/>
      <c r="L29" s="123"/>
      <c r="M29" s="123"/>
      <c r="N29" s="123"/>
      <c r="O29" s="125"/>
      <c r="P29" s="123"/>
      <c r="Q29" s="124"/>
      <c r="R29" s="123"/>
      <c r="S29" s="123"/>
      <c r="T29" s="123"/>
      <c r="U29" s="123"/>
      <c r="V29" s="123"/>
      <c r="W29" s="123"/>
      <c r="X29" s="123"/>
      <c r="Y29" s="123"/>
      <c r="Z29" s="123"/>
      <c r="AA29" s="126"/>
      <c r="AB29" s="150"/>
    </row>
    <row r="30" spans="1:28" ht="23.25">
      <c r="A30" s="20" t="s">
        <v>488</v>
      </c>
      <c r="B30" s="122"/>
      <c r="C30" s="123"/>
      <c r="D30" s="123"/>
      <c r="E30" s="124"/>
      <c r="F30" s="123"/>
      <c r="G30" s="123"/>
      <c r="H30" s="123"/>
      <c r="I30" s="123"/>
      <c r="J30" s="125"/>
      <c r="K30" s="124"/>
      <c r="L30" s="123"/>
      <c r="M30" s="123"/>
      <c r="N30" s="123"/>
      <c r="O30" s="125"/>
      <c r="P30" s="123"/>
      <c r="Q30" s="124"/>
      <c r="R30" s="123"/>
      <c r="S30" s="123"/>
      <c r="T30" s="123"/>
      <c r="U30" s="123"/>
      <c r="V30" s="123"/>
      <c r="W30" s="123"/>
      <c r="X30" s="123"/>
      <c r="Y30" s="123"/>
      <c r="Z30" s="123"/>
      <c r="AA30" s="126"/>
      <c r="AB30" s="150"/>
    </row>
    <row r="31" spans="1:28" ht="23.25">
      <c r="A31" s="20" t="s">
        <v>488</v>
      </c>
      <c r="B31" s="122"/>
      <c r="C31" s="123"/>
      <c r="D31" s="123"/>
      <c r="E31" s="124"/>
      <c r="F31" s="123"/>
      <c r="G31" s="123"/>
      <c r="H31" s="123"/>
      <c r="I31" s="123"/>
      <c r="J31" s="125"/>
      <c r="K31" s="124"/>
      <c r="L31" s="123"/>
      <c r="M31" s="123"/>
      <c r="N31" s="123"/>
      <c r="O31" s="125"/>
      <c r="P31" s="123"/>
      <c r="Q31" s="124"/>
      <c r="R31" s="123"/>
      <c r="S31" s="123"/>
      <c r="T31" s="123"/>
      <c r="U31" s="123"/>
      <c r="V31" s="123"/>
      <c r="W31" s="123"/>
      <c r="X31" s="123"/>
      <c r="Y31" s="123"/>
      <c r="Z31" s="123"/>
      <c r="AA31" s="126"/>
      <c r="AB31" s="150"/>
    </row>
    <row r="32" spans="1:28" ht="23.25">
      <c r="A32" s="20" t="s">
        <v>488</v>
      </c>
      <c r="B32" s="122"/>
      <c r="C32" s="123"/>
      <c r="D32" s="123"/>
      <c r="E32" s="124"/>
      <c r="F32" s="123"/>
      <c r="G32" s="123"/>
      <c r="H32" s="123"/>
      <c r="I32" s="123"/>
      <c r="J32" s="125"/>
      <c r="K32" s="124"/>
      <c r="L32" s="123"/>
      <c r="M32" s="123"/>
      <c r="N32" s="123"/>
      <c r="O32" s="125"/>
      <c r="P32" s="123"/>
      <c r="Q32" s="124"/>
      <c r="R32" s="123"/>
      <c r="S32" s="123"/>
      <c r="T32" s="123"/>
      <c r="U32" s="123"/>
      <c r="V32" s="123"/>
      <c r="W32" s="123"/>
      <c r="X32" s="123"/>
      <c r="Y32" s="123"/>
      <c r="Z32" s="123"/>
      <c r="AA32" s="126"/>
      <c r="AB32" s="150"/>
    </row>
    <row r="33" spans="1:28" ht="23.25">
      <c r="A33" s="20" t="s">
        <v>660</v>
      </c>
      <c r="B33" s="122"/>
      <c r="C33" s="123"/>
      <c r="D33" s="123"/>
      <c r="E33" s="124"/>
      <c r="F33" s="123"/>
      <c r="G33" s="123"/>
      <c r="H33" s="123"/>
      <c r="I33" s="123"/>
      <c r="J33" s="125"/>
      <c r="K33" s="124"/>
      <c r="L33" s="123"/>
      <c r="M33" s="123"/>
      <c r="N33" s="123"/>
      <c r="O33" s="125"/>
      <c r="P33" s="123"/>
      <c r="Q33" s="124"/>
      <c r="R33" s="123"/>
      <c r="S33" s="123"/>
      <c r="T33" s="123"/>
      <c r="U33" s="123"/>
      <c r="V33" s="123"/>
      <c r="W33" s="123"/>
      <c r="X33" s="123"/>
      <c r="Y33" s="123"/>
      <c r="Z33" s="123"/>
      <c r="AA33" s="126"/>
      <c r="AB33" s="150"/>
    </row>
    <row r="34" spans="1:28" ht="23.25">
      <c r="A34" s="20" t="s">
        <v>488</v>
      </c>
      <c r="B34" s="122"/>
      <c r="C34" s="123"/>
      <c r="D34" s="123"/>
      <c r="E34" s="124"/>
      <c r="F34" s="123"/>
      <c r="G34" s="123"/>
      <c r="H34" s="123"/>
      <c r="I34" s="123"/>
      <c r="J34" s="125"/>
      <c r="K34" s="124"/>
      <c r="L34" s="123"/>
      <c r="M34" s="123"/>
      <c r="N34" s="123"/>
      <c r="O34" s="125"/>
      <c r="P34" s="123"/>
      <c r="Q34" s="124"/>
      <c r="R34" s="123"/>
      <c r="S34" s="123"/>
      <c r="T34" s="123"/>
      <c r="U34" s="123"/>
      <c r="V34" s="123"/>
      <c r="W34" s="123"/>
      <c r="X34" s="123"/>
      <c r="Y34" s="123"/>
      <c r="Z34" s="123"/>
      <c r="AA34" s="126"/>
      <c r="AB34" s="150"/>
    </row>
    <row r="35" spans="1:28" ht="23.25">
      <c r="A35" s="20" t="s">
        <v>661</v>
      </c>
      <c r="B35" s="122"/>
      <c r="C35" s="123"/>
      <c r="D35" s="123"/>
      <c r="E35" s="124"/>
      <c r="F35" s="123"/>
      <c r="G35" s="123"/>
      <c r="H35" s="123"/>
      <c r="I35" s="123"/>
      <c r="J35" s="125"/>
      <c r="K35" s="124"/>
      <c r="L35" s="123"/>
      <c r="M35" s="123"/>
      <c r="N35" s="123"/>
      <c r="O35" s="125"/>
      <c r="P35" s="123"/>
      <c r="Q35" s="124"/>
      <c r="R35" s="123"/>
      <c r="S35" s="123"/>
      <c r="T35" s="123"/>
      <c r="U35" s="123"/>
      <c r="V35" s="123"/>
      <c r="W35" s="123"/>
      <c r="X35" s="123"/>
      <c r="Y35" s="123"/>
      <c r="Z35" s="123"/>
      <c r="AA35" s="126"/>
      <c r="AB35" s="150"/>
    </row>
    <row r="36" spans="1:28" ht="23.25">
      <c r="A36" s="20" t="s">
        <v>662</v>
      </c>
      <c r="B36" s="122"/>
      <c r="C36" s="123"/>
      <c r="D36" s="123"/>
      <c r="E36" s="124"/>
      <c r="F36" s="123"/>
      <c r="G36" s="123"/>
      <c r="H36" s="123"/>
      <c r="I36" s="123"/>
      <c r="J36" s="125"/>
      <c r="K36" s="124"/>
      <c r="L36" s="123"/>
      <c r="M36" s="123"/>
      <c r="N36" s="123"/>
      <c r="O36" s="125"/>
      <c r="P36" s="123"/>
      <c r="Q36" s="124"/>
      <c r="R36" s="123"/>
      <c r="S36" s="123"/>
      <c r="T36" s="123"/>
      <c r="U36" s="123"/>
      <c r="V36" s="123"/>
      <c r="W36" s="123"/>
      <c r="X36" s="123"/>
      <c r="Y36" s="123"/>
      <c r="Z36" s="123"/>
      <c r="AA36" s="126"/>
      <c r="AB36" s="150"/>
    </row>
    <row r="37" spans="1:28" ht="23.25">
      <c r="A37" s="20" t="s">
        <v>663</v>
      </c>
      <c r="B37" s="122"/>
      <c r="C37" s="123"/>
      <c r="D37" s="123"/>
      <c r="E37" s="124"/>
      <c r="F37" s="123"/>
      <c r="G37" s="123"/>
      <c r="H37" s="123"/>
      <c r="I37" s="123"/>
      <c r="J37" s="125"/>
      <c r="K37" s="124"/>
      <c r="L37" s="123"/>
      <c r="M37" s="123"/>
      <c r="N37" s="123"/>
      <c r="O37" s="125"/>
      <c r="P37" s="123"/>
      <c r="Q37" s="124"/>
      <c r="R37" s="123"/>
      <c r="S37" s="123"/>
      <c r="T37" s="123"/>
      <c r="U37" s="123"/>
      <c r="V37" s="123"/>
      <c r="W37" s="123"/>
      <c r="X37" s="123"/>
      <c r="Y37" s="123"/>
      <c r="Z37" s="123"/>
      <c r="AA37" s="126"/>
      <c r="AB37" s="150"/>
    </row>
    <row r="38" spans="1:28" ht="23.25">
      <c r="A38" s="20" t="s">
        <v>663</v>
      </c>
      <c r="B38" s="122"/>
      <c r="C38" s="123"/>
      <c r="D38" s="123"/>
      <c r="E38" s="124"/>
      <c r="F38" s="123"/>
      <c r="G38" s="123"/>
      <c r="H38" s="123"/>
      <c r="I38" s="123"/>
      <c r="J38" s="125"/>
      <c r="K38" s="124"/>
      <c r="L38" s="123"/>
      <c r="M38" s="123"/>
      <c r="N38" s="123"/>
      <c r="O38" s="125"/>
      <c r="P38" s="123"/>
      <c r="Q38" s="124"/>
      <c r="R38" s="123"/>
      <c r="S38" s="123"/>
      <c r="T38" s="123"/>
      <c r="U38" s="123"/>
      <c r="V38" s="123"/>
      <c r="W38" s="123"/>
      <c r="X38" s="123"/>
      <c r="Y38" s="123"/>
      <c r="Z38" s="123"/>
      <c r="AA38" s="126"/>
      <c r="AB38" s="150"/>
    </row>
    <row r="39" spans="1:28" ht="23.25">
      <c r="A39" s="101" t="s">
        <v>656</v>
      </c>
      <c r="B39" s="122"/>
      <c r="C39" s="123"/>
      <c r="D39" s="123"/>
      <c r="E39" s="124"/>
      <c r="F39" s="123"/>
      <c r="G39" s="123"/>
      <c r="H39" s="123"/>
      <c r="I39" s="123"/>
      <c r="J39" s="125"/>
      <c r="K39" s="124"/>
      <c r="L39" s="123"/>
      <c r="M39" s="123"/>
      <c r="N39" s="123"/>
      <c r="O39" s="125"/>
      <c r="P39" s="123"/>
      <c r="Q39" s="124"/>
      <c r="R39" s="123"/>
      <c r="S39" s="123"/>
      <c r="T39" s="123"/>
      <c r="U39" s="123"/>
      <c r="V39" s="123"/>
      <c r="W39" s="123"/>
      <c r="X39" s="123"/>
      <c r="Y39" s="123"/>
      <c r="Z39" s="123"/>
      <c r="AA39" s="126"/>
      <c r="AB39" s="150"/>
    </row>
    <row r="40" spans="1:28" ht="23.25">
      <c r="A40" s="20">
        <v>1</v>
      </c>
      <c r="B40" s="122"/>
      <c r="C40" s="123"/>
      <c r="D40" s="123"/>
      <c r="E40" s="124"/>
      <c r="F40" s="123"/>
      <c r="G40" s="123"/>
      <c r="H40" s="123"/>
      <c r="I40" s="123"/>
      <c r="J40" s="125"/>
      <c r="K40" s="124"/>
      <c r="L40" s="123"/>
      <c r="M40" s="123"/>
      <c r="N40" s="123"/>
      <c r="O40" s="125"/>
      <c r="P40" s="123"/>
      <c r="Q40" s="124"/>
      <c r="R40" s="123"/>
      <c r="S40" s="123"/>
      <c r="T40" s="123"/>
      <c r="U40" s="123"/>
      <c r="V40" s="123"/>
      <c r="W40" s="123"/>
      <c r="X40" s="123"/>
      <c r="Y40" s="123"/>
      <c r="Z40" s="123"/>
      <c r="AA40" s="126"/>
      <c r="AB40" s="150"/>
    </row>
    <row r="41" spans="1:28" ht="23.25">
      <c r="A41" s="20">
        <v>2</v>
      </c>
      <c r="B41" s="122"/>
      <c r="C41" s="123"/>
      <c r="D41" s="123"/>
      <c r="E41" s="124"/>
      <c r="F41" s="123"/>
      <c r="G41" s="123"/>
      <c r="H41" s="123"/>
      <c r="I41" s="123"/>
      <c r="J41" s="125"/>
      <c r="K41" s="124"/>
      <c r="L41" s="123"/>
      <c r="M41" s="123"/>
      <c r="N41" s="123"/>
      <c r="O41" s="125"/>
      <c r="P41" s="123"/>
      <c r="Q41" s="124"/>
      <c r="R41" s="123"/>
      <c r="S41" s="123"/>
      <c r="T41" s="123"/>
      <c r="U41" s="123"/>
      <c r="V41" s="123"/>
      <c r="W41" s="123"/>
      <c r="X41" s="123"/>
      <c r="Y41" s="123"/>
      <c r="Z41" s="123"/>
      <c r="AA41" s="126"/>
      <c r="AB41" s="150"/>
    </row>
    <row r="42" spans="1:28" ht="23.25">
      <c r="A42" s="20">
        <v>3</v>
      </c>
      <c r="B42" s="122"/>
      <c r="C42" s="123"/>
      <c r="D42" s="123"/>
      <c r="E42" s="124"/>
      <c r="F42" s="123"/>
      <c r="G42" s="123"/>
      <c r="H42" s="123"/>
      <c r="I42" s="123"/>
      <c r="J42" s="125"/>
      <c r="K42" s="124"/>
      <c r="L42" s="123"/>
      <c r="M42" s="123"/>
      <c r="N42" s="123"/>
      <c r="O42" s="125"/>
      <c r="P42" s="123"/>
      <c r="Q42" s="124"/>
      <c r="R42" s="123"/>
      <c r="S42" s="123"/>
      <c r="T42" s="123"/>
      <c r="U42" s="123"/>
      <c r="V42" s="123"/>
      <c r="W42" s="123"/>
      <c r="X42" s="123"/>
      <c r="Y42" s="123"/>
      <c r="Z42" s="123"/>
      <c r="AA42" s="126"/>
      <c r="AB42" s="150"/>
    </row>
    <row r="43" spans="1:28" ht="23.25">
      <c r="A43" s="20">
        <v>4</v>
      </c>
      <c r="B43" s="122"/>
      <c r="C43" s="123"/>
      <c r="D43" s="123"/>
      <c r="E43" s="124"/>
      <c r="F43" s="123"/>
      <c r="G43" s="123"/>
      <c r="H43" s="123"/>
      <c r="I43" s="123"/>
      <c r="J43" s="125"/>
      <c r="K43" s="124"/>
      <c r="L43" s="123"/>
      <c r="M43" s="123"/>
      <c r="N43" s="123"/>
      <c r="O43" s="125"/>
      <c r="P43" s="123"/>
      <c r="Q43" s="124"/>
      <c r="R43" s="123"/>
      <c r="S43" s="123"/>
      <c r="T43" s="123"/>
      <c r="U43" s="123"/>
      <c r="V43" s="123"/>
      <c r="W43" s="123"/>
      <c r="X43" s="123"/>
      <c r="Y43" s="123"/>
      <c r="Z43" s="123"/>
      <c r="AA43" s="126"/>
      <c r="AB43" s="150"/>
    </row>
    <row r="44" spans="1:28" ht="23.25">
      <c r="A44" s="20">
        <v>5</v>
      </c>
      <c r="B44" s="122"/>
      <c r="C44" s="123"/>
      <c r="D44" s="123"/>
      <c r="E44" s="124"/>
      <c r="F44" s="123"/>
      <c r="G44" s="123"/>
      <c r="H44" s="123"/>
      <c r="I44" s="123"/>
      <c r="J44" s="125"/>
      <c r="K44" s="124"/>
      <c r="L44" s="123"/>
      <c r="M44" s="123"/>
      <c r="N44" s="123"/>
      <c r="O44" s="125"/>
      <c r="P44" s="123"/>
      <c r="Q44" s="124"/>
      <c r="R44" s="123"/>
      <c r="S44" s="123"/>
      <c r="T44" s="123"/>
      <c r="U44" s="123"/>
      <c r="V44" s="123"/>
      <c r="W44" s="123"/>
      <c r="X44" s="123"/>
      <c r="Y44" s="123"/>
      <c r="Z44" s="123"/>
      <c r="AA44" s="126"/>
      <c r="AB44" s="150"/>
    </row>
    <row r="45" spans="1:28" ht="23.25">
      <c r="A45" s="20">
        <v>6</v>
      </c>
      <c r="B45" s="122"/>
      <c r="C45" s="123"/>
      <c r="D45" s="123"/>
      <c r="E45" s="124"/>
      <c r="F45" s="123"/>
      <c r="G45" s="123"/>
      <c r="H45" s="123"/>
      <c r="I45" s="123"/>
      <c r="J45" s="125"/>
      <c r="K45" s="124"/>
      <c r="L45" s="123"/>
      <c r="M45" s="123"/>
      <c r="N45" s="123"/>
      <c r="O45" s="125"/>
      <c r="P45" s="123"/>
      <c r="Q45" s="124"/>
      <c r="R45" s="123"/>
      <c r="S45" s="123"/>
      <c r="T45" s="123"/>
      <c r="U45" s="123"/>
      <c r="V45" s="123"/>
      <c r="W45" s="123"/>
      <c r="X45" s="123"/>
      <c r="Y45" s="123"/>
      <c r="Z45" s="123"/>
      <c r="AA45" s="126"/>
      <c r="AB45" s="150"/>
    </row>
    <row r="46" spans="1:28" ht="23.25">
      <c r="A46" s="20">
        <v>7</v>
      </c>
      <c r="B46" s="122"/>
      <c r="C46" s="123"/>
      <c r="D46" s="123"/>
      <c r="E46" s="124"/>
      <c r="F46" s="123"/>
      <c r="G46" s="123"/>
      <c r="H46" s="123"/>
      <c r="I46" s="123"/>
      <c r="J46" s="125"/>
      <c r="K46" s="124"/>
      <c r="L46" s="123"/>
      <c r="M46" s="123"/>
      <c r="N46" s="123"/>
      <c r="O46" s="125"/>
      <c r="P46" s="123"/>
      <c r="Q46" s="124"/>
      <c r="R46" s="123"/>
      <c r="S46" s="123"/>
      <c r="T46" s="123"/>
      <c r="U46" s="123"/>
      <c r="V46" s="123"/>
      <c r="W46" s="123"/>
      <c r="X46" s="123"/>
      <c r="Y46" s="123"/>
      <c r="Z46" s="123"/>
      <c r="AA46" s="126"/>
      <c r="AB46" s="150"/>
    </row>
    <row r="47" spans="1:28" ht="23.25">
      <c r="A47" s="20">
        <v>8</v>
      </c>
      <c r="B47" s="122"/>
      <c r="C47" s="123"/>
      <c r="D47" s="123"/>
      <c r="E47" s="124"/>
      <c r="F47" s="123"/>
      <c r="G47" s="123"/>
      <c r="H47" s="123"/>
      <c r="I47" s="123"/>
      <c r="J47" s="125"/>
      <c r="K47" s="124"/>
      <c r="L47" s="123"/>
      <c r="M47" s="123"/>
      <c r="N47" s="123"/>
      <c r="O47" s="125"/>
      <c r="P47" s="123"/>
      <c r="Q47" s="124"/>
      <c r="R47" s="123"/>
      <c r="S47" s="123"/>
      <c r="T47" s="123"/>
      <c r="U47" s="123"/>
      <c r="V47" s="123"/>
      <c r="W47" s="123"/>
      <c r="X47" s="123"/>
      <c r="Y47" s="123"/>
      <c r="Z47" s="123"/>
      <c r="AA47" s="126"/>
      <c r="AB47" s="150"/>
    </row>
    <row r="48" spans="1:28" ht="23.25">
      <c r="A48" s="20">
        <v>9</v>
      </c>
      <c r="B48" s="122"/>
      <c r="C48" s="123"/>
      <c r="D48" s="123"/>
      <c r="E48" s="124"/>
      <c r="F48" s="123"/>
      <c r="G48" s="123"/>
      <c r="H48" s="123"/>
      <c r="I48" s="123"/>
      <c r="J48" s="125"/>
      <c r="K48" s="124"/>
      <c r="L48" s="123"/>
      <c r="M48" s="123"/>
      <c r="N48" s="123"/>
      <c r="O48" s="125"/>
      <c r="P48" s="123"/>
      <c r="Q48" s="124"/>
      <c r="R48" s="123"/>
      <c r="S48" s="123"/>
      <c r="T48" s="123"/>
      <c r="U48" s="123"/>
      <c r="V48" s="123"/>
      <c r="W48" s="123"/>
      <c r="X48" s="123"/>
      <c r="Y48" s="123"/>
      <c r="Z48" s="123"/>
      <c r="AA48" s="126"/>
      <c r="AB48" s="150"/>
    </row>
    <row r="49" spans="1:28" ht="23.25">
      <c r="A49" s="20">
        <v>10</v>
      </c>
      <c r="B49" s="122"/>
      <c r="C49" s="123"/>
      <c r="D49" s="123"/>
      <c r="E49" s="124"/>
      <c r="F49" s="123"/>
      <c r="G49" s="123"/>
      <c r="H49" s="123"/>
      <c r="I49" s="123"/>
      <c r="J49" s="125"/>
      <c r="K49" s="124"/>
      <c r="L49" s="123"/>
      <c r="M49" s="123"/>
      <c r="N49" s="123"/>
      <c r="O49" s="125"/>
      <c r="P49" s="123"/>
      <c r="Q49" s="124"/>
      <c r="R49" s="123"/>
      <c r="S49" s="123"/>
      <c r="T49" s="123"/>
      <c r="U49" s="123"/>
      <c r="V49" s="123"/>
      <c r="W49" s="123"/>
      <c r="X49" s="123"/>
      <c r="Y49" s="123"/>
      <c r="Z49" s="123"/>
      <c r="AA49" s="126"/>
      <c r="AB49" s="150"/>
    </row>
    <row r="50" spans="1:28" ht="23.25">
      <c r="A50" s="20">
        <v>11</v>
      </c>
      <c r="B50" s="122"/>
      <c r="C50" s="123"/>
      <c r="D50" s="123"/>
      <c r="E50" s="124"/>
      <c r="F50" s="123"/>
      <c r="G50" s="123"/>
      <c r="H50" s="123"/>
      <c r="I50" s="123"/>
      <c r="J50" s="125"/>
      <c r="K50" s="124"/>
      <c r="L50" s="123"/>
      <c r="M50" s="123"/>
      <c r="N50" s="123"/>
      <c r="O50" s="125"/>
      <c r="P50" s="123"/>
      <c r="Q50" s="124"/>
      <c r="R50" s="123"/>
      <c r="S50" s="123"/>
      <c r="T50" s="123"/>
      <c r="U50" s="123"/>
      <c r="V50" s="123"/>
      <c r="W50" s="123"/>
      <c r="X50" s="123"/>
      <c r="Y50" s="123"/>
      <c r="Z50" s="123"/>
      <c r="AA50" s="126"/>
      <c r="AB50" s="150"/>
    </row>
    <row r="51" spans="1:28" ht="23.25">
      <c r="A51" s="20">
        <v>12</v>
      </c>
      <c r="B51" s="122"/>
      <c r="C51" s="123"/>
      <c r="D51" s="123"/>
      <c r="E51" s="124"/>
      <c r="F51" s="123"/>
      <c r="G51" s="123"/>
      <c r="H51" s="123"/>
      <c r="I51" s="123"/>
      <c r="J51" s="125"/>
      <c r="K51" s="124"/>
      <c r="L51" s="123"/>
      <c r="M51" s="123"/>
      <c r="N51" s="123"/>
      <c r="O51" s="125"/>
      <c r="P51" s="123"/>
      <c r="Q51" s="124"/>
      <c r="R51" s="123"/>
      <c r="S51" s="123"/>
      <c r="T51" s="123"/>
      <c r="U51" s="123"/>
      <c r="V51" s="123"/>
      <c r="W51" s="123"/>
      <c r="X51" s="123"/>
      <c r="Y51" s="123"/>
      <c r="Z51" s="123"/>
      <c r="AA51" s="126"/>
      <c r="AB51" s="150"/>
    </row>
    <row r="52" spans="1:28" ht="23.25">
      <c r="A52" s="101" t="s">
        <v>654</v>
      </c>
      <c r="B52" s="122"/>
      <c r="C52" s="123"/>
      <c r="D52" s="123"/>
      <c r="E52" s="124"/>
      <c r="F52" s="123"/>
      <c r="G52" s="123"/>
      <c r="H52" s="123"/>
      <c r="I52" s="123"/>
      <c r="J52" s="125"/>
      <c r="K52" s="124"/>
      <c r="L52" s="123"/>
      <c r="M52" s="123"/>
      <c r="N52" s="123"/>
      <c r="O52" s="125"/>
      <c r="P52" s="123"/>
      <c r="Q52" s="124"/>
      <c r="R52" s="123"/>
      <c r="S52" s="123"/>
      <c r="T52" s="123"/>
      <c r="U52" s="123"/>
      <c r="V52" s="123"/>
      <c r="W52" s="123"/>
      <c r="X52" s="123"/>
      <c r="Y52" s="123"/>
      <c r="Z52" s="123"/>
      <c r="AA52" s="126"/>
      <c r="AB52" s="150"/>
    </row>
    <row r="53" spans="1:28" ht="23.25">
      <c r="A53" s="20">
        <v>1</v>
      </c>
      <c r="B53" s="122"/>
      <c r="C53" s="123"/>
      <c r="D53" s="123"/>
      <c r="E53" s="124"/>
      <c r="F53" s="123"/>
      <c r="G53" s="123"/>
      <c r="H53" s="123"/>
      <c r="I53" s="123"/>
      <c r="J53" s="125"/>
      <c r="K53" s="124"/>
      <c r="L53" s="123"/>
      <c r="M53" s="123"/>
      <c r="N53" s="123"/>
      <c r="O53" s="125"/>
      <c r="P53" s="123"/>
      <c r="Q53" s="124"/>
      <c r="R53" s="123"/>
      <c r="S53" s="123"/>
      <c r="T53" s="123"/>
      <c r="U53" s="123"/>
      <c r="V53" s="123"/>
      <c r="W53" s="123"/>
      <c r="X53" s="123"/>
      <c r="Y53" s="123"/>
      <c r="Z53" s="123"/>
      <c r="AA53" s="126"/>
      <c r="AB53" s="150"/>
    </row>
    <row r="54" spans="1:28" ht="23.25">
      <c r="A54" s="20">
        <v>2</v>
      </c>
      <c r="B54" s="122"/>
      <c r="C54" s="123"/>
      <c r="D54" s="123"/>
      <c r="E54" s="124"/>
      <c r="F54" s="123"/>
      <c r="G54" s="123"/>
      <c r="H54" s="123"/>
      <c r="I54" s="123"/>
      <c r="J54" s="125"/>
      <c r="K54" s="124"/>
      <c r="L54" s="123"/>
      <c r="M54" s="123"/>
      <c r="N54" s="123"/>
      <c r="O54" s="125"/>
      <c r="P54" s="123"/>
      <c r="Q54" s="124"/>
      <c r="R54" s="123"/>
      <c r="S54" s="123"/>
      <c r="T54" s="123"/>
      <c r="U54" s="123"/>
      <c r="V54" s="123"/>
      <c r="W54" s="123"/>
      <c r="X54" s="123"/>
      <c r="Y54" s="123"/>
      <c r="Z54" s="123"/>
      <c r="AA54" s="126"/>
      <c r="AB54" s="150"/>
    </row>
    <row r="55" spans="1:28" ht="23.25">
      <c r="A55" s="20">
        <v>3</v>
      </c>
      <c r="B55" s="122"/>
      <c r="C55" s="123"/>
      <c r="D55" s="123"/>
      <c r="E55" s="124"/>
      <c r="F55" s="123"/>
      <c r="G55" s="123"/>
      <c r="H55" s="123"/>
      <c r="I55" s="123"/>
      <c r="J55" s="125"/>
      <c r="K55" s="124"/>
      <c r="L55" s="123"/>
      <c r="M55" s="123"/>
      <c r="N55" s="123"/>
      <c r="O55" s="125"/>
      <c r="P55" s="123"/>
      <c r="Q55" s="124"/>
      <c r="R55" s="123"/>
      <c r="S55" s="123"/>
      <c r="T55" s="123"/>
      <c r="U55" s="123"/>
      <c r="V55" s="123"/>
      <c r="W55" s="123"/>
      <c r="X55" s="123"/>
      <c r="Y55" s="123"/>
      <c r="Z55" s="123"/>
      <c r="AA55" s="126"/>
      <c r="AB55" s="150"/>
    </row>
    <row r="56" spans="1:28" ht="23.25">
      <c r="A56" s="20">
        <v>4</v>
      </c>
      <c r="B56" s="122"/>
      <c r="C56" s="123"/>
      <c r="D56" s="123"/>
      <c r="E56" s="124"/>
      <c r="F56" s="123"/>
      <c r="G56" s="123"/>
      <c r="H56" s="123"/>
      <c r="I56" s="123"/>
      <c r="J56" s="125"/>
      <c r="K56" s="124"/>
      <c r="L56" s="123"/>
      <c r="M56" s="123"/>
      <c r="N56" s="123"/>
      <c r="O56" s="125"/>
      <c r="P56" s="123"/>
      <c r="Q56" s="124"/>
      <c r="R56" s="123"/>
      <c r="S56" s="123"/>
      <c r="T56" s="123"/>
      <c r="U56" s="123"/>
      <c r="V56" s="123"/>
      <c r="W56" s="123"/>
      <c r="X56" s="123"/>
      <c r="Y56" s="123"/>
      <c r="Z56" s="123"/>
      <c r="AA56" s="126"/>
      <c r="AB56" s="150"/>
    </row>
    <row r="57" spans="1:28" ht="23.25">
      <c r="A57" s="20">
        <v>5</v>
      </c>
      <c r="B57" s="122"/>
      <c r="C57" s="123"/>
      <c r="D57" s="123"/>
      <c r="E57" s="124"/>
      <c r="F57" s="123"/>
      <c r="G57" s="123"/>
      <c r="H57" s="123"/>
      <c r="I57" s="123"/>
      <c r="J57" s="125"/>
      <c r="K57" s="124"/>
      <c r="L57" s="123"/>
      <c r="M57" s="123"/>
      <c r="N57" s="123"/>
      <c r="O57" s="125"/>
      <c r="P57" s="123"/>
      <c r="Q57" s="124"/>
      <c r="R57" s="123"/>
      <c r="S57" s="123"/>
      <c r="T57" s="123"/>
      <c r="U57" s="123"/>
      <c r="V57" s="123"/>
      <c r="W57" s="123"/>
      <c r="X57" s="123"/>
      <c r="Y57" s="123"/>
      <c r="Z57" s="123"/>
      <c r="AA57" s="126"/>
      <c r="AB57" s="150"/>
    </row>
    <row r="58" spans="1:28" ht="23.25">
      <c r="A58" s="20">
        <v>6</v>
      </c>
      <c r="B58" s="122"/>
      <c r="C58" s="123"/>
      <c r="D58" s="123"/>
      <c r="E58" s="124"/>
      <c r="F58" s="123"/>
      <c r="G58" s="123"/>
      <c r="H58" s="123"/>
      <c r="I58" s="123"/>
      <c r="J58" s="125"/>
      <c r="K58" s="124"/>
      <c r="L58" s="123"/>
      <c r="M58" s="123"/>
      <c r="N58" s="123"/>
      <c r="O58" s="125"/>
      <c r="P58" s="123"/>
      <c r="Q58" s="124"/>
      <c r="R58" s="123"/>
      <c r="S58" s="123"/>
      <c r="T58" s="123"/>
      <c r="U58" s="123"/>
      <c r="V58" s="123"/>
      <c r="W58" s="123"/>
      <c r="X58" s="123"/>
      <c r="Y58" s="123"/>
      <c r="Z58" s="123"/>
      <c r="AA58" s="126"/>
      <c r="AB58" s="150"/>
    </row>
    <row r="59" spans="1:28" ht="23.25">
      <c r="A59" s="20">
        <v>7</v>
      </c>
      <c r="B59" s="122"/>
      <c r="C59" s="123"/>
      <c r="D59" s="123"/>
      <c r="E59" s="124"/>
      <c r="F59" s="123"/>
      <c r="G59" s="123"/>
      <c r="H59" s="123"/>
      <c r="I59" s="123"/>
      <c r="J59" s="125"/>
      <c r="K59" s="124"/>
      <c r="L59" s="123"/>
      <c r="M59" s="123"/>
      <c r="N59" s="123"/>
      <c r="O59" s="125"/>
      <c r="P59" s="123"/>
      <c r="Q59" s="124"/>
      <c r="R59" s="123"/>
      <c r="S59" s="123"/>
      <c r="T59" s="123"/>
      <c r="U59" s="123"/>
      <c r="V59" s="123"/>
      <c r="W59" s="123"/>
      <c r="X59" s="123"/>
      <c r="Y59" s="123"/>
      <c r="Z59" s="123"/>
      <c r="AA59" s="126"/>
      <c r="AB59" s="150"/>
    </row>
    <row r="60" spans="1:28" ht="23.25">
      <c r="A60" s="20">
        <v>8</v>
      </c>
      <c r="B60" s="122"/>
      <c r="C60" s="123"/>
      <c r="D60" s="123"/>
      <c r="E60" s="124"/>
      <c r="F60" s="123"/>
      <c r="G60" s="123"/>
      <c r="H60" s="123"/>
      <c r="I60" s="123"/>
      <c r="J60" s="125"/>
      <c r="K60" s="124"/>
      <c r="L60" s="123"/>
      <c r="M60" s="123"/>
      <c r="N60" s="123"/>
      <c r="O60" s="125"/>
      <c r="P60" s="123"/>
      <c r="Q60" s="124"/>
      <c r="R60" s="123"/>
      <c r="S60" s="123"/>
      <c r="T60" s="123"/>
      <c r="U60" s="123"/>
      <c r="V60" s="123"/>
      <c r="W60" s="123"/>
      <c r="X60" s="123"/>
      <c r="Y60" s="123"/>
      <c r="Z60" s="123"/>
      <c r="AA60" s="126"/>
      <c r="AB60" s="150"/>
    </row>
    <row r="61" spans="1:28" ht="23.25">
      <c r="A61" s="20">
        <v>9</v>
      </c>
      <c r="B61" s="122"/>
      <c r="C61" s="123"/>
      <c r="D61" s="123"/>
      <c r="E61" s="124"/>
      <c r="F61" s="123"/>
      <c r="G61" s="123"/>
      <c r="H61" s="123"/>
      <c r="I61" s="123"/>
      <c r="J61" s="125"/>
      <c r="K61" s="124"/>
      <c r="L61" s="123"/>
      <c r="M61" s="123"/>
      <c r="N61" s="123"/>
      <c r="O61" s="125"/>
      <c r="P61" s="123"/>
      <c r="Q61" s="124"/>
      <c r="R61" s="123"/>
      <c r="S61" s="123"/>
      <c r="T61" s="123"/>
      <c r="U61" s="123"/>
      <c r="V61" s="123"/>
      <c r="W61" s="123"/>
      <c r="X61" s="123"/>
      <c r="Y61" s="123"/>
      <c r="Z61" s="123"/>
      <c r="AA61" s="126"/>
      <c r="AB61" s="150"/>
    </row>
    <row r="62" spans="1:28" ht="23.25">
      <c r="A62" s="20">
        <v>10</v>
      </c>
      <c r="B62" s="122"/>
      <c r="C62" s="123"/>
      <c r="D62" s="123"/>
      <c r="E62" s="124"/>
      <c r="F62" s="123"/>
      <c r="G62" s="123"/>
      <c r="H62" s="123"/>
      <c r="I62" s="123"/>
      <c r="J62" s="125"/>
      <c r="K62" s="124"/>
      <c r="L62" s="123"/>
      <c r="M62" s="123"/>
      <c r="N62" s="123"/>
      <c r="O62" s="125"/>
      <c r="P62" s="123"/>
      <c r="Q62" s="124"/>
      <c r="R62" s="123"/>
      <c r="S62" s="123"/>
      <c r="T62" s="123"/>
      <c r="U62" s="123"/>
      <c r="V62" s="123"/>
      <c r="W62" s="123"/>
      <c r="X62" s="123"/>
      <c r="Y62" s="123"/>
      <c r="Z62" s="123"/>
      <c r="AA62" s="126"/>
      <c r="AB62" s="150"/>
    </row>
    <row r="63" spans="1:28" ht="23.25">
      <c r="A63" s="20">
        <v>11</v>
      </c>
      <c r="B63" s="122"/>
      <c r="C63" s="123"/>
      <c r="D63" s="123"/>
      <c r="E63" s="124"/>
      <c r="F63" s="123"/>
      <c r="G63" s="123"/>
      <c r="H63" s="123"/>
      <c r="I63" s="123"/>
      <c r="J63" s="125"/>
      <c r="K63" s="124"/>
      <c r="L63" s="123"/>
      <c r="M63" s="123"/>
      <c r="N63" s="123"/>
      <c r="O63" s="125"/>
      <c r="P63" s="123"/>
      <c r="Q63" s="124"/>
      <c r="R63" s="123"/>
      <c r="S63" s="123"/>
      <c r="T63" s="123"/>
      <c r="U63" s="123"/>
      <c r="V63" s="123"/>
      <c r="W63" s="123"/>
      <c r="X63" s="123"/>
      <c r="Y63" s="123"/>
      <c r="Z63" s="123"/>
      <c r="AA63" s="126"/>
      <c r="AB63" s="150"/>
    </row>
    <row r="64" spans="1:28" ht="23.25">
      <c r="A64" s="20">
        <v>12</v>
      </c>
      <c r="B64" s="122"/>
      <c r="C64" s="123"/>
      <c r="D64" s="123"/>
      <c r="E64" s="124"/>
      <c r="F64" s="123"/>
      <c r="G64" s="123"/>
      <c r="H64" s="123"/>
      <c r="I64" s="123"/>
      <c r="J64" s="125"/>
      <c r="K64" s="124"/>
      <c r="L64" s="123"/>
      <c r="M64" s="123"/>
      <c r="N64" s="123"/>
      <c r="O64" s="125"/>
      <c r="P64" s="123"/>
      <c r="Q64" s="124"/>
      <c r="R64" s="123"/>
      <c r="S64" s="123"/>
      <c r="T64" s="123"/>
      <c r="U64" s="123"/>
      <c r="V64" s="123"/>
      <c r="W64" s="123"/>
      <c r="X64" s="123"/>
      <c r="Y64" s="123"/>
      <c r="Z64" s="123"/>
      <c r="AA64" s="126"/>
      <c r="AB64" s="150"/>
    </row>
    <row r="65" spans="1:28" ht="23.25">
      <c r="A65" s="102" t="s">
        <v>655</v>
      </c>
      <c r="B65" s="122"/>
      <c r="C65" s="123"/>
      <c r="D65" s="123"/>
      <c r="E65" s="124"/>
      <c r="F65" s="123"/>
      <c r="G65" s="123"/>
      <c r="H65" s="123"/>
      <c r="I65" s="123"/>
      <c r="J65" s="125"/>
      <c r="K65" s="124"/>
      <c r="L65" s="123"/>
      <c r="M65" s="123"/>
      <c r="N65" s="123"/>
      <c r="O65" s="125"/>
      <c r="P65" s="123"/>
      <c r="Q65" s="124"/>
      <c r="R65" s="123"/>
      <c r="S65" s="123"/>
      <c r="T65" s="123"/>
      <c r="U65" s="123"/>
      <c r="V65" s="123"/>
      <c r="W65" s="123"/>
      <c r="X65" s="123"/>
      <c r="Y65" s="123"/>
      <c r="Z65" s="123"/>
      <c r="AA65" s="126"/>
      <c r="AB65" s="150"/>
    </row>
    <row r="66" spans="1:28" ht="23.25">
      <c r="A66" s="20">
        <v>1</v>
      </c>
      <c r="B66" s="122"/>
      <c r="C66" s="123"/>
      <c r="D66" s="123"/>
      <c r="E66" s="124"/>
      <c r="F66" s="123"/>
      <c r="G66" s="123"/>
      <c r="H66" s="123"/>
      <c r="I66" s="123"/>
      <c r="J66" s="125"/>
      <c r="K66" s="124"/>
      <c r="L66" s="123"/>
      <c r="M66" s="123"/>
      <c r="N66" s="123"/>
      <c r="O66" s="125"/>
      <c r="P66" s="123"/>
      <c r="Q66" s="124"/>
      <c r="R66" s="123"/>
      <c r="S66" s="123"/>
      <c r="T66" s="123"/>
      <c r="U66" s="123"/>
      <c r="V66" s="123"/>
      <c r="W66" s="123"/>
      <c r="X66" s="123"/>
      <c r="Y66" s="123"/>
      <c r="Z66" s="123"/>
      <c r="AA66" s="126"/>
      <c r="AB66" s="150"/>
    </row>
    <row r="67" spans="1:28" ht="23.25">
      <c r="A67" s="20">
        <v>2</v>
      </c>
      <c r="B67" s="122"/>
      <c r="C67" s="123"/>
      <c r="D67" s="123"/>
      <c r="E67" s="124"/>
      <c r="F67" s="123"/>
      <c r="G67" s="123"/>
      <c r="H67" s="123"/>
      <c r="I67" s="123"/>
      <c r="J67" s="125"/>
      <c r="K67" s="124"/>
      <c r="L67" s="123"/>
      <c r="M67" s="123"/>
      <c r="N67" s="123"/>
      <c r="O67" s="125"/>
      <c r="P67" s="123"/>
      <c r="Q67" s="124"/>
      <c r="R67" s="123"/>
      <c r="S67" s="123"/>
      <c r="T67" s="123"/>
      <c r="U67" s="123"/>
      <c r="V67" s="123"/>
      <c r="W67" s="123"/>
      <c r="X67" s="123"/>
      <c r="Y67" s="123"/>
      <c r="Z67" s="123"/>
      <c r="AA67" s="126"/>
      <c r="AB67" s="150"/>
    </row>
    <row r="68" spans="1:28" ht="23.25">
      <c r="A68" s="20">
        <v>3</v>
      </c>
      <c r="B68" s="122"/>
      <c r="C68" s="123"/>
      <c r="D68" s="123"/>
      <c r="E68" s="124"/>
      <c r="F68" s="123"/>
      <c r="G68" s="123"/>
      <c r="H68" s="123"/>
      <c r="I68" s="123"/>
      <c r="J68" s="125"/>
      <c r="K68" s="124"/>
      <c r="L68" s="123"/>
      <c r="M68" s="123"/>
      <c r="N68" s="123"/>
      <c r="O68" s="125"/>
      <c r="P68" s="123"/>
      <c r="Q68" s="124"/>
      <c r="R68" s="123"/>
      <c r="S68" s="123"/>
      <c r="T68" s="123"/>
      <c r="U68" s="123"/>
      <c r="V68" s="123"/>
      <c r="W68" s="123"/>
      <c r="X68" s="123"/>
      <c r="Y68" s="123"/>
      <c r="Z68" s="123"/>
      <c r="AA68" s="126"/>
      <c r="AB68" s="150"/>
    </row>
    <row r="69" spans="1:28" ht="23.25">
      <c r="A69" s="20">
        <v>4</v>
      </c>
      <c r="B69" s="122"/>
      <c r="C69" s="123"/>
      <c r="D69" s="123"/>
      <c r="E69" s="124"/>
      <c r="F69" s="123"/>
      <c r="G69" s="123"/>
      <c r="H69" s="123"/>
      <c r="I69" s="123"/>
      <c r="J69" s="125"/>
      <c r="K69" s="124"/>
      <c r="L69" s="123"/>
      <c r="M69" s="123"/>
      <c r="N69" s="123"/>
      <c r="O69" s="125"/>
      <c r="P69" s="123"/>
      <c r="Q69" s="124"/>
      <c r="R69" s="123"/>
      <c r="S69" s="123"/>
      <c r="T69" s="123"/>
      <c r="U69" s="123"/>
      <c r="V69" s="123"/>
      <c r="W69" s="123"/>
      <c r="X69" s="123"/>
      <c r="Y69" s="123"/>
      <c r="Z69" s="123"/>
      <c r="AA69" s="126"/>
      <c r="AB69" s="150"/>
    </row>
    <row r="70" spans="1:28" ht="23.25">
      <c r="A70" s="20">
        <v>5</v>
      </c>
      <c r="B70" s="122"/>
      <c r="C70" s="123"/>
      <c r="D70" s="123"/>
      <c r="E70" s="124"/>
      <c r="F70" s="123"/>
      <c r="G70" s="123"/>
      <c r="H70" s="123"/>
      <c r="I70" s="123"/>
      <c r="J70" s="125"/>
      <c r="K70" s="124"/>
      <c r="L70" s="123"/>
      <c r="M70" s="123"/>
      <c r="N70" s="123"/>
      <c r="O70" s="125"/>
      <c r="P70" s="123"/>
      <c r="Q70" s="124"/>
      <c r="R70" s="123"/>
      <c r="S70" s="123"/>
      <c r="T70" s="123"/>
      <c r="U70" s="123"/>
      <c r="V70" s="123"/>
      <c r="W70" s="123"/>
      <c r="X70" s="123"/>
      <c r="Y70" s="123"/>
      <c r="Z70" s="123"/>
      <c r="AA70" s="126"/>
      <c r="AB70" s="150"/>
    </row>
    <row r="71" spans="1:28" ht="23.25">
      <c r="A71" s="20">
        <v>6</v>
      </c>
      <c r="B71" s="122"/>
      <c r="C71" s="123"/>
      <c r="D71" s="123"/>
      <c r="E71" s="124"/>
      <c r="F71" s="123"/>
      <c r="G71" s="123"/>
      <c r="H71" s="123"/>
      <c r="I71" s="123"/>
      <c r="J71" s="125"/>
      <c r="K71" s="124"/>
      <c r="L71" s="123"/>
      <c r="M71" s="123"/>
      <c r="N71" s="123"/>
      <c r="O71" s="125"/>
      <c r="P71" s="123"/>
      <c r="Q71" s="124"/>
      <c r="R71" s="123"/>
      <c r="S71" s="123"/>
      <c r="T71" s="123"/>
      <c r="U71" s="123"/>
      <c r="V71" s="123"/>
      <c r="W71" s="123"/>
      <c r="X71" s="123"/>
      <c r="Y71" s="123"/>
      <c r="Z71" s="123"/>
      <c r="AA71" s="126"/>
      <c r="AB71" s="150"/>
    </row>
    <row r="72" spans="1:28" ht="23.25">
      <c r="A72" s="20">
        <v>7</v>
      </c>
      <c r="B72" s="122"/>
      <c r="C72" s="123"/>
      <c r="D72" s="123"/>
      <c r="E72" s="124"/>
      <c r="F72" s="123"/>
      <c r="G72" s="123"/>
      <c r="H72" s="123"/>
      <c r="I72" s="123"/>
      <c r="J72" s="125"/>
      <c r="K72" s="124"/>
      <c r="L72" s="123"/>
      <c r="M72" s="123"/>
      <c r="N72" s="123"/>
      <c r="O72" s="125"/>
      <c r="P72" s="123"/>
      <c r="Q72" s="124"/>
      <c r="R72" s="123"/>
      <c r="S72" s="123"/>
      <c r="T72" s="123"/>
      <c r="U72" s="123"/>
      <c r="V72" s="123"/>
      <c r="W72" s="123"/>
      <c r="X72" s="123"/>
      <c r="Y72" s="123"/>
      <c r="Z72" s="123"/>
      <c r="AA72" s="126"/>
      <c r="AB72" s="150"/>
    </row>
    <row r="73" spans="1:28" ht="23.25">
      <c r="A73" s="20">
        <v>8</v>
      </c>
      <c r="B73" s="122"/>
      <c r="C73" s="123"/>
      <c r="D73" s="123"/>
      <c r="E73" s="124"/>
      <c r="F73" s="123"/>
      <c r="G73" s="123"/>
      <c r="H73" s="123"/>
      <c r="I73" s="123"/>
      <c r="J73" s="125"/>
      <c r="K73" s="124"/>
      <c r="L73" s="123"/>
      <c r="M73" s="123"/>
      <c r="N73" s="123"/>
      <c r="O73" s="125"/>
      <c r="P73" s="123"/>
      <c r="Q73" s="124"/>
      <c r="R73" s="123"/>
      <c r="S73" s="123"/>
      <c r="T73" s="123"/>
      <c r="U73" s="123"/>
      <c r="V73" s="123"/>
      <c r="W73" s="123"/>
      <c r="X73" s="123"/>
      <c r="Y73" s="123"/>
      <c r="Z73" s="123"/>
      <c r="AA73" s="126"/>
      <c r="AB73" s="150"/>
    </row>
    <row r="74" spans="1:28" ht="23.25">
      <c r="A74" s="20">
        <v>9</v>
      </c>
      <c r="B74" s="122"/>
      <c r="C74" s="123"/>
      <c r="D74" s="123"/>
      <c r="E74" s="124"/>
      <c r="F74" s="123"/>
      <c r="G74" s="123"/>
      <c r="H74" s="123"/>
      <c r="I74" s="123"/>
      <c r="J74" s="125"/>
      <c r="K74" s="124"/>
      <c r="L74" s="123"/>
      <c r="M74" s="123"/>
      <c r="N74" s="123"/>
      <c r="O74" s="125"/>
      <c r="P74" s="123"/>
      <c r="Q74" s="124"/>
      <c r="R74" s="123"/>
      <c r="S74" s="123"/>
      <c r="T74" s="123"/>
      <c r="U74" s="123"/>
      <c r="V74" s="123"/>
      <c r="W74" s="123"/>
      <c r="X74" s="123"/>
      <c r="Y74" s="123"/>
      <c r="Z74" s="123"/>
      <c r="AA74" s="126"/>
      <c r="AB74" s="150"/>
    </row>
    <row r="75" spans="1:28" ht="23.25">
      <c r="A75" s="20">
        <v>10</v>
      </c>
      <c r="B75" s="122"/>
      <c r="C75" s="123"/>
      <c r="D75" s="123"/>
      <c r="E75" s="124"/>
      <c r="F75" s="123"/>
      <c r="G75" s="123"/>
      <c r="H75" s="123"/>
      <c r="I75" s="123"/>
      <c r="J75" s="125"/>
      <c r="K75" s="124"/>
      <c r="L75" s="123"/>
      <c r="M75" s="123"/>
      <c r="N75" s="123"/>
      <c r="O75" s="125"/>
      <c r="P75" s="123"/>
      <c r="Q75" s="124"/>
      <c r="R75" s="123"/>
      <c r="S75" s="123"/>
      <c r="T75" s="123"/>
      <c r="U75" s="123"/>
      <c r="V75" s="123"/>
      <c r="W75" s="123"/>
      <c r="X75" s="123"/>
      <c r="Y75" s="123"/>
      <c r="Z75" s="123"/>
      <c r="AA75" s="126"/>
      <c r="AB75" s="150"/>
    </row>
    <row r="76" spans="1:28" ht="23.25">
      <c r="A76" s="20">
        <v>11</v>
      </c>
      <c r="B76" s="122"/>
      <c r="C76" s="123"/>
      <c r="D76" s="123"/>
      <c r="E76" s="124"/>
      <c r="F76" s="123"/>
      <c r="G76" s="123"/>
      <c r="H76" s="123"/>
      <c r="I76" s="123"/>
      <c r="J76" s="125"/>
      <c r="K76" s="124"/>
      <c r="L76" s="123"/>
      <c r="M76" s="123"/>
      <c r="N76" s="123"/>
      <c r="O76" s="125"/>
      <c r="P76" s="123"/>
      <c r="Q76" s="124"/>
      <c r="R76" s="123"/>
      <c r="S76" s="123"/>
      <c r="T76" s="123"/>
      <c r="U76" s="123"/>
      <c r="V76" s="123"/>
      <c r="W76" s="123"/>
      <c r="X76" s="123"/>
      <c r="Y76" s="123"/>
      <c r="Z76" s="123"/>
      <c r="AA76" s="126"/>
      <c r="AB76" s="150"/>
    </row>
    <row r="77" spans="1:28" ht="23.25">
      <c r="A77" s="101" t="s">
        <v>505</v>
      </c>
      <c r="B77" s="122"/>
      <c r="C77" s="123"/>
      <c r="D77" s="123"/>
      <c r="E77" s="124"/>
      <c r="F77" s="123"/>
      <c r="G77" s="123"/>
      <c r="H77" s="123"/>
      <c r="I77" s="123"/>
      <c r="J77" s="125"/>
      <c r="K77" s="124"/>
      <c r="L77" s="123"/>
      <c r="M77" s="123"/>
      <c r="N77" s="123"/>
      <c r="O77" s="125"/>
      <c r="P77" s="123"/>
      <c r="Q77" s="124"/>
      <c r="R77" s="123"/>
      <c r="S77" s="123"/>
      <c r="T77" s="123"/>
      <c r="U77" s="123"/>
      <c r="V77" s="123"/>
      <c r="W77" s="123"/>
      <c r="X77" s="123"/>
      <c r="Y77" s="123"/>
      <c r="Z77" s="123"/>
      <c r="AA77" s="126"/>
      <c r="AB77" s="150"/>
    </row>
    <row r="78" spans="1:28" ht="23.25">
      <c r="A78" s="9" t="s">
        <v>497</v>
      </c>
      <c r="B78" s="122"/>
      <c r="C78" s="123"/>
      <c r="D78" s="123"/>
      <c r="E78" s="124"/>
      <c r="F78" s="123"/>
      <c r="G78" s="123"/>
      <c r="H78" s="123"/>
      <c r="I78" s="123"/>
      <c r="J78" s="125"/>
      <c r="K78" s="124"/>
      <c r="L78" s="123"/>
      <c r="M78" s="123"/>
      <c r="N78" s="123"/>
      <c r="O78" s="125"/>
      <c r="P78" s="123"/>
      <c r="Q78" s="124"/>
      <c r="R78" s="123"/>
      <c r="S78" s="123"/>
      <c r="T78" s="123"/>
      <c r="U78" s="123"/>
      <c r="V78" s="123"/>
      <c r="W78" s="123"/>
      <c r="X78" s="123"/>
      <c r="Y78" s="123"/>
      <c r="Z78" s="123"/>
      <c r="AA78" s="126"/>
      <c r="AB78" s="150"/>
    </row>
    <row r="79" spans="1:28" ht="23.25">
      <c r="A79" s="9" t="s">
        <v>498</v>
      </c>
      <c r="B79" s="122"/>
      <c r="C79" s="123"/>
      <c r="D79" s="123"/>
      <c r="E79" s="124"/>
      <c r="F79" s="123"/>
      <c r="G79" s="123"/>
      <c r="H79" s="123"/>
      <c r="I79" s="123"/>
      <c r="J79" s="125"/>
      <c r="K79" s="124"/>
      <c r="L79" s="123"/>
      <c r="M79" s="123"/>
      <c r="N79" s="123"/>
      <c r="O79" s="125"/>
      <c r="P79" s="123"/>
      <c r="Q79" s="124"/>
      <c r="R79" s="123"/>
      <c r="S79" s="123"/>
      <c r="T79" s="123"/>
      <c r="U79" s="123"/>
      <c r="V79" s="123"/>
      <c r="W79" s="123"/>
      <c r="X79" s="123"/>
      <c r="Y79" s="123"/>
      <c r="Z79" s="123"/>
      <c r="AA79" s="126"/>
      <c r="AB79" s="150"/>
    </row>
    <row r="80" spans="1:28" ht="23.25">
      <c r="A80" s="9" t="s">
        <v>499</v>
      </c>
      <c r="B80" s="122"/>
      <c r="C80" s="123"/>
      <c r="D80" s="123"/>
      <c r="E80" s="124"/>
      <c r="F80" s="123"/>
      <c r="G80" s="123"/>
      <c r="H80" s="123"/>
      <c r="I80" s="123"/>
      <c r="J80" s="125"/>
      <c r="K80" s="124"/>
      <c r="L80" s="123"/>
      <c r="M80" s="123"/>
      <c r="N80" s="123"/>
      <c r="O80" s="125"/>
      <c r="P80" s="123"/>
      <c r="Q80" s="124"/>
      <c r="R80" s="123"/>
      <c r="S80" s="123"/>
      <c r="T80" s="123"/>
      <c r="U80" s="123"/>
      <c r="V80" s="123"/>
      <c r="W80" s="123"/>
      <c r="X80" s="123"/>
      <c r="Y80" s="123"/>
      <c r="Z80" s="123"/>
      <c r="AA80" s="126"/>
      <c r="AB80" s="150"/>
    </row>
    <row r="81" spans="1:28" ht="23.25">
      <c r="A81" s="9" t="s">
        <v>500</v>
      </c>
      <c r="B81" s="122"/>
      <c r="C81" s="123"/>
      <c r="D81" s="123"/>
      <c r="E81" s="124"/>
      <c r="F81" s="123"/>
      <c r="G81" s="123"/>
      <c r="H81" s="123"/>
      <c r="I81" s="123"/>
      <c r="J81" s="125"/>
      <c r="K81" s="124"/>
      <c r="L81" s="123"/>
      <c r="M81" s="123"/>
      <c r="N81" s="123"/>
      <c r="O81" s="125"/>
      <c r="P81" s="123"/>
      <c r="Q81" s="124"/>
      <c r="R81" s="123"/>
      <c r="S81" s="123"/>
      <c r="T81" s="123"/>
      <c r="U81" s="123"/>
      <c r="V81" s="123"/>
      <c r="W81" s="123"/>
      <c r="X81" s="123"/>
      <c r="Y81" s="123"/>
      <c r="Z81" s="123"/>
      <c r="AA81" s="126"/>
      <c r="AB81" s="150"/>
    </row>
    <row r="82" spans="1:28" ht="23.25">
      <c r="A82" s="9" t="s">
        <v>501</v>
      </c>
      <c r="B82" s="122"/>
      <c r="C82" s="123"/>
      <c r="D82" s="123"/>
      <c r="E82" s="124"/>
      <c r="F82" s="123"/>
      <c r="G82" s="123"/>
      <c r="H82" s="123"/>
      <c r="I82" s="123"/>
      <c r="J82" s="125"/>
      <c r="K82" s="124"/>
      <c r="L82" s="123"/>
      <c r="M82" s="123"/>
      <c r="N82" s="123"/>
      <c r="O82" s="125"/>
      <c r="P82" s="123"/>
      <c r="Q82" s="124"/>
      <c r="R82" s="123"/>
      <c r="S82" s="123"/>
      <c r="T82" s="123"/>
      <c r="U82" s="123"/>
      <c r="V82" s="123"/>
      <c r="W82" s="123"/>
      <c r="X82" s="123"/>
      <c r="Y82" s="123"/>
      <c r="Z82" s="123"/>
      <c r="AA82" s="126"/>
      <c r="AB82" s="150"/>
    </row>
    <row r="83" spans="1:28" ht="23.25">
      <c r="A83" s="9" t="s">
        <v>502</v>
      </c>
      <c r="B83" s="122"/>
      <c r="C83" s="123"/>
      <c r="D83" s="123"/>
      <c r="E83" s="124"/>
      <c r="F83" s="123"/>
      <c r="G83" s="123"/>
      <c r="H83" s="123"/>
      <c r="I83" s="123"/>
      <c r="J83" s="125"/>
      <c r="K83" s="124"/>
      <c r="L83" s="123"/>
      <c r="M83" s="123"/>
      <c r="N83" s="123"/>
      <c r="O83" s="125"/>
      <c r="P83" s="123"/>
      <c r="Q83" s="124"/>
      <c r="R83" s="123"/>
      <c r="S83" s="123"/>
      <c r="T83" s="123"/>
      <c r="U83" s="123"/>
      <c r="V83" s="123"/>
      <c r="W83" s="123"/>
      <c r="X83" s="123"/>
      <c r="Y83" s="123"/>
      <c r="Z83" s="123"/>
      <c r="AA83" s="126"/>
      <c r="AB83" s="150"/>
    </row>
    <row r="84" spans="1:28" ht="23.25">
      <c r="A84" s="9" t="s">
        <v>503</v>
      </c>
      <c r="B84" s="122"/>
      <c r="C84" s="123"/>
      <c r="D84" s="123"/>
      <c r="E84" s="124"/>
      <c r="F84" s="123"/>
      <c r="G84" s="123"/>
      <c r="H84" s="123"/>
      <c r="I84" s="123"/>
      <c r="J84" s="125"/>
      <c r="K84" s="124"/>
      <c r="L84" s="123"/>
      <c r="M84" s="123"/>
      <c r="N84" s="123"/>
      <c r="O84" s="125"/>
      <c r="P84" s="123"/>
      <c r="Q84" s="124"/>
      <c r="R84" s="123"/>
      <c r="S84" s="123"/>
      <c r="T84" s="123"/>
      <c r="U84" s="123"/>
      <c r="V84" s="123"/>
      <c r="W84" s="123"/>
      <c r="X84" s="123"/>
      <c r="Y84" s="123"/>
      <c r="Z84" s="123"/>
      <c r="AA84" s="126"/>
      <c r="AB84" s="150"/>
    </row>
    <row r="85" spans="1:28" ht="23.25">
      <c r="A85" s="9" t="s">
        <v>504</v>
      </c>
      <c r="B85" s="122"/>
      <c r="C85" s="123"/>
      <c r="D85" s="123"/>
      <c r="E85" s="124"/>
      <c r="F85" s="123"/>
      <c r="G85" s="123"/>
      <c r="H85" s="123"/>
      <c r="I85" s="123"/>
      <c r="J85" s="125"/>
      <c r="K85" s="124"/>
      <c r="L85" s="123"/>
      <c r="M85" s="123"/>
      <c r="N85" s="123"/>
      <c r="O85" s="125"/>
      <c r="P85" s="123"/>
      <c r="Q85" s="124"/>
      <c r="R85" s="123"/>
      <c r="S85" s="123"/>
      <c r="T85" s="123"/>
      <c r="U85" s="123"/>
      <c r="V85" s="123"/>
      <c r="W85" s="123"/>
      <c r="X85" s="123"/>
      <c r="Y85" s="123"/>
      <c r="Z85" s="123"/>
      <c r="AA85" s="126"/>
      <c r="AB85" s="150"/>
    </row>
    <row r="86" spans="1:28" ht="23.25">
      <c r="A86" s="103" t="s">
        <v>607</v>
      </c>
      <c r="B86" s="122"/>
      <c r="C86" s="123"/>
      <c r="D86" s="123"/>
      <c r="E86" s="124"/>
      <c r="F86" s="123"/>
      <c r="G86" s="123"/>
      <c r="H86" s="123"/>
      <c r="I86" s="123"/>
      <c r="J86" s="125"/>
      <c r="K86" s="124"/>
      <c r="L86" s="123"/>
      <c r="M86" s="123"/>
      <c r="N86" s="123"/>
      <c r="O86" s="125"/>
      <c r="P86" s="123"/>
      <c r="Q86" s="124"/>
      <c r="R86" s="123"/>
      <c r="S86" s="123"/>
      <c r="T86" s="123"/>
      <c r="U86" s="123"/>
      <c r="V86" s="123"/>
      <c r="W86" s="123"/>
      <c r="X86" s="123"/>
      <c r="Y86" s="123"/>
      <c r="Z86" s="123"/>
      <c r="AA86" s="126"/>
      <c r="AB86" s="150"/>
    </row>
    <row r="87" spans="1:28" ht="23.25">
      <c r="A87" s="9" t="s">
        <v>488</v>
      </c>
      <c r="B87" s="122"/>
      <c r="C87" s="123"/>
      <c r="D87" s="123"/>
      <c r="E87" s="124"/>
      <c r="F87" s="123"/>
      <c r="G87" s="123"/>
      <c r="H87" s="123"/>
      <c r="I87" s="123"/>
      <c r="J87" s="125"/>
      <c r="K87" s="124"/>
      <c r="L87" s="123"/>
      <c r="M87" s="123"/>
      <c r="N87" s="123"/>
      <c r="O87" s="125"/>
      <c r="P87" s="123"/>
      <c r="Q87" s="124"/>
      <c r="R87" s="123"/>
      <c r="S87" s="123"/>
      <c r="T87" s="123"/>
      <c r="U87" s="123"/>
      <c r="V87" s="123"/>
      <c r="W87" s="123"/>
      <c r="X87" s="123"/>
      <c r="Y87" s="123"/>
      <c r="Z87" s="123"/>
      <c r="AA87" s="126"/>
      <c r="AB87" s="150"/>
    </row>
    <row r="88" spans="1:28" ht="23.25">
      <c r="A88" s="9" t="s">
        <v>96</v>
      </c>
      <c r="B88" s="122"/>
      <c r="C88" s="123"/>
      <c r="D88" s="123"/>
      <c r="E88" s="124"/>
      <c r="F88" s="123"/>
      <c r="G88" s="123"/>
      <c r="H88" s="123"/>
      <c r="I88" s="123"/>
      <c r="J88" s="125"/>
      <c r="K88" s="124"/>
      <c r="L88" s="123"/>
      <c r="M88" s="123"/>
      <c r="N88" s="123"/>
      <c r="O88" s="125"/>
      <c r="P88" s="123"/>
      <c r="Q88" s="124"/>
      <c r="R88" s="123"/>
      <c r="S88" s="123"/>
      <c r="T88" s="123"/>
      <c r="U88" s="123"/>
      <c r="V88" s="123"/>
      <c r="W88" s="123"/>
      <c r="X88" s="123"/>
      <c r="Y88" s="123"/>
      <c r="Z88" s="123"/>
      <c r="AA88" s="126"/>
      <c r="AB88" s="150"/>
    </row>
    <row r="89" spans="1:28" ht="23.25">
      <c r="A89" s="9" t="s">
        <v>489</v>
      </c>
      <c r="B89" s="122"/>
      <c r="C89" s="123"/>
      <c r="D89" s="123"/>
      <c r="E89" s="124"/>
      <c r="F89" s="123"/>
      <c r="G89" s="123"/>
      <c r="H89" s="123"/>
      <c r="I89" s="123"/>
      <c r="J89" s="125"/>
      <c r="K89" s="124"/>
      <c r="L89" s="123"/>
      <c r="M89" s="123"/>
      <c r="N89" s="123"/>
      <c r="O89" s="125"/>
      <c r="P89" s="123"/>
      <c r="Q89" s="124"/>
      <c r="R89" s="123"/>
      <c r="S89" s="123"/>
      <c r="T89" s="123"/>
      <c r="U89" s="123"/>
      <c r="V89" s="123"/>
      <c r="W89" s="123"/>
      <c r="X89" s="123"/>
      <c r="Y89" s="123"/>
      <c r="Z89" s="123"/>
      <c r="AA89" s="126"/>
      <c r="AB89" s="150"/>
    </row>
    <row r="90" spans="1:28" ht="23.25">
      <c r="A90" s="9" t="s">
        <v>492</v>
      </c>
      <c r="B90" s="122"/>
      <c r="C90" s="123"/>
      <c r="D90" s="123"/>
      <c r="E90" s="124"/>
      <c r="F90" s="123"/>
      <c r="G90" s="123"/>
      <c r="H90" s="123"/>
      <c r="I90" s="123"/>
      <c r="J90" s="125"/>
      <c r="K90" s="124"/>
      <c r="L90" s="123"/>
      <c r="M90" s="123"/>
      <c r="N90" s="123"/>
      <c r="O90" s="125"/>
      <c r="P90" s="123"/>
      <c r="Q90" s="124"/>
      <c r="R90" s="123"/>
      <c r="S90" s="123"/>
      <c r="T90" s="123"/>
      <c r="U90" s="123"/>
      <c r="V90" s="123"/>
      <c r="W90" s="123"/>
      <c r="X90" s="123"/>
      <c r="Y90" s="123"/>
      <c r="Z90" s="123"/>
      <c r="AA90" s="126"/>
      <c r="AB90" s="150"/>
    </row>
    <row r="91" spans="1:28" ht="23.25">
      <c r="A91" s="9" t="s">
        <v>493</v>
      </c>
      <c r="B91" s="122"/>
      <c r="C91" s="123"/>
      <c r="D91" s="123"/>
      <c r="E91" s="124"/>
      <c r="F91" s="123"/>
      <c r="G91" s="123"/>
      <c r="H91" s="123"/>
      <c r="I91" s="123"/>
      <c r="J91" s="125"/>
      <c r="K91" s="124"/>
      <c r="L91" s="123"/>
      <c r="M91" s="123"/>
      <c r="N91" s="123"/>
      <c r="O91" s="125"/>
      <c r="P91" s="123"/>
      <c r="Q91" s="124"/>
      <c r="R91" s="123"/>
      <c r="S91" s="123"/>
      <c r="T91" s="123"/>
      <c r="U91" s="123"/>
      <c r="V91" s="123"/>
      <c r="W91" s="123"/>
      <c r="X91" s="123"/>
      <c r="Y91" s="123"/>
      <c r="Z91" s="123"/>
      <c r="AA91" s="126"/>
      <c r="AB91" s="150"/>
    </row>
    <row r="92" spans="1:28" ht="23.25">
      <c r="A92" s="9" t="s">
        <v>489</v>
      </c>
      <c r="B92" s="122"/>
      <c r="C92" s="123"/>
      <c r="D92" s="123"/>
      <c r="E92" s="124"/>
      <c r="F92" s="123"/>
      <c r="G92" s="123"/>
      <c r="H92" s="123"/>
      <c r="I92" s="123"/>
      <c r="J92" s="125"/>
      <c r="K92" s="124"/>
      <c r="L92" s="123"/>
      <c r="M92" s="123"/>
      <c r="N92" s="123"/>
      <c r="O92" s="125"/>
      <c r="P92" s="123"/>
      <c r="Q92" s="124"/>
      <c r="R92" s="123"/>
      <c r="S92" s="123"/>
      <c r="T92" s="123"/>
      <c r="U92" s="123"/>
      <c r="V92" s="123"/>
      <c r="W92" s="123"/>
      <c r="X92" s="123"/>
      <c r="Y92" s="123"/>
      <c r="Z92" s="123"/>
      <c r="AA92" s="126"/>
      <c r="AB92" s="150"/>
    </row>
    <row r="93" spans="1:28" ht="23.25">
      <c r="A93" s="9" t="s">
        <v>118</v>
      </c>
      <c r="B93" s="122"/>
      <c r="C93" s="123"/>
      <c r="D93" s="123"/>
      <c r="E93" s="124"/>
      <c r="F93" s="123"/>
      <c r="G93" s="123"/>
      <c r="H93" s="123"/>
      <c r="I93" s="123"/>
      <c r="J93" s="125"/>
      <c r="K93" s="124"/>
      <c r="L93" s="123"/>
      <c r="M93" s="123"/>
      <c r="N93" s="123"/>
      <c r="O93" s="125"/>
      <c r="P93" s="123"/>
      <c r="Q93" s="124"/>
      <c r="R93" s="123"/>
      <c r="S93" s="123"/>
      <c r="T93" s="123"/>
      <c r="U93" s="123"/>
      <c r="V93" s="123"/>
      <c r="W93" s="123"/>
      <c r="X93" s="123"/>
      <c r="Y93" s="123"/>
      <c r="Z93" s="123"/>
      <c r="AA93" s="126"/>
      <c r="AB93" s="150"/>
    </row>
    <row r="94" spans="1:28" ht="23.25">
      <c r="A94" s="9" t="s">
        <v>488</v>
      </c>
      <c r="B94" s="122"/>
      <c r="C94" s="123"/>
      <c r="D94" s="123"/>
      <c r="E94" s="124"/>
      <c r="F94" s="123"/>
      <c r="G94" s="123"/>
      <c r="H94" s="123"/>
      <c r="I94" s="123"/>
      <c r="J94" s="125"/>
      <c r="K94" s="124"/>
      <c r="L94" s="123"/>
      <c r="M94" s="123"/>
      <c r="N94" s="123"/>
      <c r="O94" s="125"/>
      <c r="P94" s="123"/>
      <c r="Q94" s="124"/>
      <c r="R94" s="123"/>
      <c r="S94" s="123"/>
      <c r="T94" s="123"/>
      <c r="U94" s="123"/>
      <c r="V94" s="123"/>
      <c r="W94" s="123"/>
      <c r="X94" s="123"/>
      <c r="Y94" s="123"/>
      <c r="Z94" s="123"/>
      <c r="AA94" s="126"/>
      <c r="AB94" s="150"/>
    </row>
    <row r="95" spans="1:28" ht="23.25">
      <c r="A95" s="9" t="s">
        <v>488</v>
      </c>
      <c r="B95" s="122"/>
      <c r="C95" s="123"/>
      <c r="D95" s="123"/>
      <c r="E95" s="124"/>
      <c r="F95" s="123"/>
      <c r="G95" s="123"/>
      <c r="H95" s="123"/>
      <c r="I95" s="123"/>
      <c r="J95" s="125"/>
      <c r="K95" s="124"/>
      <c r="L95" s="123"/>
      <c r="M95" s="123"/>
      <c r="N95" s="123"/>
      <c r="O95" s="125"/>
      <c r="P95" s="123"/>
      <c r="Q95" s="124"/>
      <c r="R95" s="123"/>
      <c r="S95" s="123"/>
      <c r="T95" s="123"/>
      <c r="U95" s="123"/>
      <c r="V95" s="123"/>
      <c r="W95" s="123"/>
      <c r="X95" s="123"/>
      <c r="Y95" s="123"/>
      <c r="Z95" s="123"/>
      <c r="AA95" s="126"/>
      <c r="AB95" s="150"/>
    </row>
    <row r="96" spans="1:28" ht="23.25">
      <c r="A96" s="9" t="s">
        <v>488</v>
      </c>
      <c r="B96" s="122"/>
      <c r="C96" s="123"/>
      <c r="D96" s="123"/>
      <c r="E96" s="124"/>
      <c r="F96" s="123"/>
      <c r="G96" s="123"/>
      <c r="H96" s="123"/>
      <c r="I96" s="123"/>
      <c r="J96" s="125"/>
      <c r="K96" s="124"/>
      <c r="L96" s="123"/>
      <c r="M96" s="123"/>
      <c r="N96" s="123"/>
      <c r="O96" s="125"/>
      <c r="P96" s="123"/>
      <c r="Q96" s="124"/>
      <c r="R96" s="123"/>
      <c r="S96" s="123"/>
      <c r="T96" s="123"/>
      <c r="U96" s="123"/>
      <c r="V96" s="123"/>
      <c r="W96" s="123"/>
      <c r="X96" s="123"/>
      <c r="Y96" s="123"/>
      <c r="Z96" s="123"/>
      <c r="AA96" s="126"/>
      <c r="AB96" s="150"/>
    </row>
    <row r="97" spans="1:28" ht="23.25">
      <c r="A97" s="9" t="s">
        <v>495</v>
      </c>
      <c r="B97" s="122"/>
      <c r="C97" s="123"/>
      <c r="D97" s="123"/>
      <c r="E97" s="124"/>
      <c r="F97" s="123"/>
      <c r="G97" s="123"/>
      <c r="H97" s="123"/>
      <c r="I97" s="123"/>
      <c r="J97" s="125"/>
      <c r="K97" s="124"/>
      <c r="L97" s="123"/>
      <c r="M97" s="123"/>
      <c r="N97" s="123"/>
      <c r="O97" s="125"/>
      <c r="P97" s="123"/>
      <c r="Q97" s="124"/>
      <c r="R97" s="123"/>
      <c r="S97" s="123"/>
      <c r="T97" s="123"/>
      <c r="U97" s="123"/>
      <c r="V97" s="123"/>
      <c r="W97" s="123"/>
      <c r="X97" s="123"/>
      <c r="Y97" s="123"/>
      <c r="Z97" s="123"/>
      <c r="AA97" s="126"/>
      <c r="AB97" s="150"/>
    </row>
    <row r="98" spans="1:28" ht="23.25">
      <c r="A98" s="13" t="s">
        <v>488</v>
      </c>
      <c r="B98" s="122"/>
      <c r="C98" s="123"/>
      <c r="D98" s="123"/>
      <c r="E98" s="124"/>
      <c r="F98" s="123"/>
      <c r="G98" s="123"/>
      <c r="H98" s="123"/>
      <c r="I98" s="123"/>
      <c r="J98" s="125"/>
      <c r="K98" s="124"/>
      <c r="L98" s="123"/>
      <c r="M98" s="123"/>
      <c r="N98" s="123"/>
      <c r="O98" s="125"/>
      <c r="P98" s="123"/>
      <c r="Q98" s="124"/>
      <c r="R98" s="123"/>
      <c r="S98" s="123"/>
      <c r="T98" s="123"/>
      <c r="U98" s="123"/>
      <c r="V98" s="123"/>
      <c r="W98" s="123"/>
      <c r="X98" s="123"/>
      <c r="Y98" s="123"/>
      <c r="Z98" s="123"/>
      <c r="AA98" s="126"/>
      <c r="AB98" s="150"/>
    </row>
    <row r="99" spans="1:28" ht="23.25">
      <c r="A99" s="13" t="s">
        <v>107</v>
      </c>
      <c r="B99" s="122"/>
      <c r="C99" s="123"/>
      <c r="D99" s="123"/>
      <c r="E99" s="124"/>
      <c r="F99" s="123"/>
      <c r="G99" s="123"/>
      <c r="H99" s="123"/>
      <c r="I99" s="123"/>
      <c r="J99" s="125"/>
      <c r="K99" s="124"/>
      <c r="L99" s="123"/>
      <c r="M99" s="123"/>
      <c r="N99" s="123"/>
      <c r="O99" s="125"/>
      <c r="P99" s="123"/>
      <c r="Q99" s="124"/>
      <c r="R99" s="123"/>
      <c r="S99" s="123"/>
      <c r="T99" s="123"/>
      <c r="U99" s="123"/>
      <c r="V99" s="123"/>
      <c r="W99" s="123"/>
      <c r="X99" s="123"/>
      <c r="Y99" s="123"/>
      <c r="Z99" s="123"/>
      <c r="AA99" s="126"/>
      <c r="AB99" s="150"/>
    </row>
    <row r="100" spans="1:28" ht="23.25">
      <c r="A100" s="13" t="s">
        <v>488</v>
      </c>
      <c r="B100" s="122"/>
      <c r="C100" s="123"/>
      <c r="D100" s="123"/>
      <c r="E100" s="124"/>
      <c r="F100" s="123"/>
      <c r="G100" s="123"/>
      <c r="H100" s="123"/>
      <c r="I100" s="123"/>
      <c r="J100" s="125"/>
      <c r="K100" s="124"/>
      <c r="L100" s="123"/>
      <c r="M100" s="123"/>
      <c r="N100" s="123"/>
      <c r="O100" s="125"/>
      <c r="P100" s="123"/>
      <c r="Q100" s="124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6"/>
      <c r="AB100" s="150"/>
    </row>
    <row r="101" spans="1:28" ht="23.25">
      <c r="A101" s="13" t="s">
        <v>496</v>
      </c>
      <c r="B101" s="122"/>
      <c r="C101" s="123"/>
      <c r="D101" s="123"/>
      <c r="E101" s="124"/>
      <c r="F101" s="123"/>
      <c r="G101" s="123"/>
      <c r="H101" s="123"/>
      <c r="I101" s="123"/>
      <c r="J101" s="125"/>
      <c r="K101" s="124"/>
      <c r="L101" s="123"/>
      <c r="M101" s="123"/>
      <c r="N101" s="123"/>
      <c r="O101" s="125"/>
      <c r="P101" s="123"/>
      <c r="Q101" s="124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6"/>
      <c r="AB101" s="150"/>
    </row>
    <row r="102" spans="1:28" ht="23.25">
      <c r="A102" s="13" t="s">
        <v>488</v>
      </c>
      <c r="B102" s="122"/>
      <c r="C102" s="123"/>
      <c r="D102" s="123"/>
      <c r="E102" s="124"/>
      <c r="F102" s="123"/>
      <c r="G102" s="123"/>
      <c r="H102" s="123"/>
      <c r="I102" s="123"/>
      <c r="J102" s="125"/>
      <c r="K102" s="124"/>
      <c r="L102" s="123"/>
      <c r="M102" s="123"/>
      <c r="N102" s="123"/>
      <c r="O102" s="125"/>
      <c r="P102" s="123"/>
      <c r="Q102" s="124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6"/>
      <c r="AB102" s="150"/>
    </row>
    <row r="103" spans="1:28" ht="23.25">
      <c r="A103" s="13" t="s">
        <v>488</v>
      </c>
      <c r="B103" s="122"/>
      <c r="C103" s="123"/>
      <c r="D103" s="123"/>
      <c r="E103" s="124"/>
      <c r="F103" s="123"/>
      <c r="G103" s="123"/>
      <c r="H103" s="123"/>
      <c r="I103" s="123"/>
      <c r="J103" s="125"/>
      <c r="K103" s="124"/>
      <c r="L103" s="123"/>
      <c r="M103" s="123"/>
      <c r="N103" s="123"/>
      <c r="O103" s="125"/>
      <c r="P103" s="123"/>
      <c r="Q103" s="124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6"/>
      <c r="AB103" s="150"/>
    </row>
    <row r="104" spans="1:28" ht="23.25">
      <c r="A104" s="13" t="s">
        <v>632</v>
      </c>
      <c r="B104" s="122"/>
      <c r="C104" s="123"/>
      <c r="D104" s="123"/>
      <c r="E104" s="124"/>
      <c r="F104" s="123"/>
      <c r="G104" s="123"/>
      <c r="H104" s="123"/>
      <c r="I104" s="123"/>
      <c r="J104" s="125"/>
      <c r="K104" s="124"/>
      <c r="L104" s="123"/>
      <c r="M104" s="123"/>
      <c r="N104" s="123"/>
      <c r="O104" s="125"/>
      <c r="P104" s="123"/>
      <c r="Q104" s="124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6"/>
      <c r="AB104" s="150"/>
    </row>
    <row r="105" spans="1:28" ht="23.25">
      <c r="A105" s="13" t="s">
        <v>633</v>
      </c>
      <c r="B105" s="122"/>
      <c r="C105" s="123"/>
      <c r="D105" s="123"/>
      <c r="E105" s="124"/>
      <c r="F105" s="123"/>
      <c r="G105" s="123"/>
      <c r="H105" s="123"/>
      <c r="I105" s="123"/>
      <c r="J105" s="125"/>
      <c r="K105" s="124"/>
      <c r="L105" s="123"/>
      <c r="M105" s="123"/>
      <c r="N105" s="123"/>
      <c r="O105" s="125"/>
      <c r="P105" s="123"/>
      <c r="Q105" s="124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6"/>
      <c r="AB105" s="150"/>
    </row>
    <row r="106" spans="1:28" ht="23.25">
      <c r="A106" s="104" t="s">
        <v>519</v>
      </c>
      <c r="B106" s="122"/>
      <c r="C106" s="123"/>
      <c r="D106" s="123"/>
      <c r="E106" s="124"/>
      <c r="F106" s="123"/>
      <c r="G106" s="123"/>
      <c r="H106" s="123"/>
      <c r="I106" s="123"/>
      <c r="J106" s="125"/>
      <c r="K106" s="124"/>
      <c r="L106" s="123"/>
      <c r="M106" s="123"/>
      <c r="N106" s="123"/>
      <c r="O106" s="125"/>
      <c r="P106" s="123"/>
      <c r="Q106" s="124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6"/>
      <c r="AB106" s="150"/>
    </row>
    <row r="107" spans="1:28" ht="23.25">
      <c r="A107" s="9" t="s">
        <v>506</v>
      </c>
      <c r="B107" s="122"/>
      <c r="C107" s="123"/>
      <c r="D107" s="123"/>
      <c r="E107" s="124"/>
      <c r="F107" s="123"/>
      <c r="G107" s="123"/>
      <c r="H107" s="123"/>
      <c r="I107" s="123"/>
      <c r="J107" s="125"/>
      <c r="K107" s="124"/>
      <c r="L107" s="123"/>
      <c r="M107" s="123"/>
      <c r="N107" s="123"/>
      <c r="O107" s="125"/>
      <c r="P107" s="123"/>
      <c r="Q107" s="124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6"/>
      <c r="AB107" s="150"/>
    </row>
    <row r="108" spans="1:28" ht="23.25">
      <c r="A108" s="9" t="s">
        <v>397</v>
      </c>
      <c r="B108" s="122"/>
      <c r="C108" s="123"/>
      <c r="D108" s="123"/>
      <c r="E108" s="124"/>
      <c r="F108" s="123"/>
      <c r="G108" s="123"/>
      <c r="H108" s="123"/>
      <c r="I108" s="123"/>
      <c r="J108" s="125"/>
      <c r="K108" s="124"/>
      <c r="L108" s="123"/>
      <c r="M108" s="123"/>
      <c r="N108" s="123"/>
      <c r="O108" s="125"/>
      <c r="P108" s="123"/>
      <c r="Q108" s="124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6"/>
      <c r="AB108" s="150"/>
    </row>
    <row r="109" spans="1:28" ht="23.25">
      <c r="A109" s="9" t="s">
        <v>352</v>
      </c>
      <c r="B109" s="122"/>
      <c r="C109" s="123"/>
      <c r="D109" s="123"/>
      <c r="E109" s="124"/>
      <c r="F109" s="123"/>
      <c r="G109" s="123"/>
      <c r="H109" s="123"/>
      <c r="I109" s="123"/>
      <c r="J109" s="125"/>
      <c r="K109" s="124"/>
      <c r="L109" s="123"/>
      <c r="M109" s="123"/>
      <c r="N109" s="123"/>
      <c r="O109" s="125"/>
      <c r="P109" s="123"/>
      <c r="Q109" s="124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6"/>
      <c r="AB109" s="150"/>
    </row>
    <row r="110" spans="1:28" ht="23.25">
      <c r="A110" s="9" t="s">
        <v>507</v>
      </c>
      <c r="B110" s="122"/>
      <c r="C110" s="123"/>
      <c r="D110" s="123"/>
      <c r="E110" s="124"/>
      <c r="F110" s="123"/>
      <c r="G110" s="123"/>
      <c r="H110" s="123"/>
      <c r="I110" s="123"/>
      <c r="J110" s="125"/>
      <c r="K110" s="124"/>
      <c r="L110" s="123"/>
      <c r="M110" s="123"/>
      <c r="N110" s="123"/>
      <c r="O110" s="125"/>
      <c r="P110" s="123"/>
      <c r="Q110" s="124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6"/>
      <c r="AB110" s="150"/>
    </row>
    <row r="111" spans="1:28" ht="23.25">
      <c r="A111" s="9" t="s">
        <v>508</v>
      </c>
      <c r="B111" s="122"/>
      <c r="C111" s="123"/>
      <c r="D111" s="123"/>
      <c r="E111" s="124"/>
      <c r="F111" s="123"/>
      <c r="G111" s="123"/>
      <c r="H111" s="123"/>
      <c r="I111" s="123"/>
      <c r="J111" s="125"/>
      <c r="K111" s="124"/>
      <c r="L111" s="123"/>
      <c r="M111" s="123"/>
      <c r="N111" s="123"/>
      <c r="O111" s="125"/>
      <c r="P111" s="123"/>
      <c r="Q111" s="124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6"/>
      <c r="AB111" s="150"/>
    </row>
    <row r="112" spans="1:28" ht="23.25">
      <c r="A112" s="9" t="s">
        <v>509</v>
      </c>
      <c r="B112" s="122"/>
      <c r="C112" s="123"/>
      <c r="D112" s="123"/>
      <c r="E112" s="124"/>
      <c r="F112" s="123"/>
      <c r="G112" s="123"/>
      <c r="H112" s="123"/>
      <c r="I112" s="123"/>
      <c r="J112" s="125"/>
      <c r="K112" s="124"/>
      <c r="L112" s="123"/>
      <c r="M112" s="123"/>
      <c r="N112" s="123"/>
      <c r="O112" s="125"/>
      <c r="P112" s="123"/>
      <c r="Q112" s="124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6"/>
      <c r="AB112" s="150"/>
    </row>
    <row r="113" spans="1:28" ht="23.25">
      <c r="A113" s="9" t="s">
        <v>359</v>
      </c>
      <c r="B113" s="122"/>
      <c r="C113" s="123"/>
      <c r="D113" s="123"/>
      <c r="E113" s="124"/>
      <c r="F113" s="123"/>
      <c r="G113" s="123"/>
      <c r="H113" s="123"/>
      <c r="I113" s="123"/>
      <c r="J113" s="125"/>
      <c r="K113" s="124"/>
      <c r="L113" s="123"/>
      <c r="M113" s="123"/>
      <c r="N113" s="123"/>
      <c r="O113" s="125"/>
      <c r="P113" s="123"/>
      <c r="Q113" s="124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6"/>
      <c r="AB113" s="150"/>
    </row>
    <row r="114" spans="1:28" ht="23.25">
      <c r="A114" s="9" t="s">
        <v>510</v>
      </c>
      <c r="B114" s="122"/>
      <c r="C114" s="123"/>
      <c r="D114" s="123"/>
      <c r="E114" s="124"/>
      <c r="F114" s="123"/>
      <c r="G114" s="123"/>
      <c r="H114" s="123"/>
      <c r="I114" s="123"/>
      <c r="J114" s="125"/>
      <c r="K114" s="124"/>
      <c r="L114" s="123"/>
      <c r="M114" s="123"/>
      <c r="N114" s="123"/>
      <c r="O114" s="125"/>
      <c r="P114" s="123"/>
      <c r="Q114" s="124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6"/>
      <c r="AB114" s="150"/>
    </row>
    <row r="115" spans="1:28" ht="23.25">
      <c r="A115" s="9" t="s">
        <v>394</v>
      </c>
      <c r="B115" s="122"/>
      <c r="C115" s="123"/>
      <c r="D115" s="123"/>
      <c r="E115" s="124"/>
      <c r="F115" s="123"/>
      <c r="G115" s="123"/>
      <c r="H115" s="123"/>
      <c r="I115" s="123"/>
      <c r="J115" s="125"/>
      <c r="K115" s="124"/>
      <c r="L115" s="123"/>
      <c r="M115" s="123"/>
      <c r="N115" s="123"/>
      <c r="O115" s="125"/>
      <c r="P115" s="123"/>
      <c r="Q115" s="124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6"/>
      <c r="AB115" s="150"/>
    </row>
    <row r="116" spans="1:28" ht="23.25">
      <c r="A116" s="9" t="s">
        <v>511</v>
      </c>
      <c r="B116" s="122"/>
      <c r="C116" s="123"/>
      <c r="D116" s="123"/>
      <c r="E116" s="124"/>
      <c r="F116" s="123"/>
      <c r="G116" s="123"/>
      <c r="H116" s="123"/>
      <c r="I116" s="123"/>
      <c r="J116" s="125"/>
      <c r="K116" s="124"/>
      <c r="L116" s="123"/>
      <c r="M116" s="123"/>
      <c r="N116" s="123"/>
      <c r="O116" s="125"/>
      <c r="P116" s="123"/>
      <c r="Q116" s="124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6"/>
      <c r="AB116" s="150"/>
    </row>
    <row r="117" spans="1:28" ht="23.25">
      <c r="A117" s="9" t="s">
        <v>512</v>
      </c>
      <c r="B117" s="122"/>
      <c r="C117" s="123"/>
      <c r="D117" s="123"/>
      <c r="E117" s="124"/>
      <c r="F117" s="123"/>
      <c r="G117" s="123"/>
      <c r="H117" s="123"/>
      <c r="I117" s="123"/>
      <c r="J117" s="125"/>
      <c r="K117" s="124"/>
      <c r="L117" s="123"/>
      <c r="M117" s="123"/>
      <c r="N117" s="123"/>
      <c r="O117" s="125"/>
      <c r="P117" s="123"/>
      <c r="Q117" s="124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6"/>
      <c r="AB117" s="150"/>
    </row>
    <row r="118" spans="1:28" ht="23.25">
      <c r="A118" s="9" t="s">
        <v>389</v>
      </c>
      <c r="B118" s="122"/>
      <c r="C118" s="123"/>
      <c r="D118" s="123"/>
      <c r="E118" s="124"/>
      <c r="F118" s="123"/>
      <c r="G118" s="123"/>
      <c r="H118" s="123"/>
      <c r="I118" s="123"/>
      <c r="J118" s="125"/>
      <c r="K118" s="124"/>
      <c r="L118" s="123"/>
      <c r="M118" s="123"/>
      <c r="N118" s="123"/>
      <c r="O118" s="125"/>
      <c r="P118" s="123"/>
      <c r="Q118" s="124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6"/>
      <c r="AB118" s="150"/>
    </row>
    <row r="119" spans="1:28" ht="23.25">
      <c r="A119" s="9" t="s">
        <v>383</v>
      </c>
      <c r="B119" s="122"/>
      <c r="C119" s="123"/>
      <c r="D119" s="123"/>
      <c r="E119" s="124"/>
      <c r="F119" s="123"/>
      <c r="G119" s="123"/>
      <c r="H119" s="123"/>
      <c r="I119" s="123"/>
      <c r="J119" s="125"/>
      <c r="K119" s="124"/>
      <c r="L119" s="123"/>
      <c r="M119" s="123"/>
      <c r="N119" s="123"/>
      <c r="O119" s="125"/>
      <c r="P119" s="123"/>
      <c r="Q119" s="124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6"/>
      <c r="AB119" s="150"/>
    </row>
    <row r="120" spans="1:28" ht="23.25">
      <c r="A120" s="9" t="s">
        <v>513</v>
      </c>
      <c r="B120" s="122"/>
      <c r="C120" s="123"/>
      <c r="D120" s="123"/>
      <c r="E120" s="124"/>
      <c r="F120" s="123"/>
      <c r="G120" s="123"/>
      <c r="H120" s="123"/>
      <c r="I120" s="123"/>
      <c r="J120" s="125"/>
      <c r="K120" s="124"/>
      <c r="L120" s="123"/>
      <c r="M120" s="123"/>
      <c r="N120" s="123"/>
      <c r="O120" s="125"/>
      <c r="P120" s="123"/>
      <c r="Q120" s="124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6"/>
      <c r="AB120" s="150"/>
    </row>
    <row r="121" spans="1:28" ht="23.25">
      <c r="A121" s="9" t="s">
        <v>514</v>
      </c>
      <c r="B121" s="122"/>
      <c r="C121" s="123"/>
      <c r="D121" s="123"/>
      <c r="E121" s="124"/>
      <c r="F121" s="123"/>
      <c r="G121" s="123"/>
      <c r="H121" s="123"/>
      <c r="I121" s="123"/>
      <c r="J121" s="125"/>
      <c r="K121" s="124"/>
      <c r="L121" s="123"/>
      <c r="M121" s="123"/>
      <c r="N121" s="123"/>
      <c r="O121" s="125"/>
      <c r="P121" s="123"/>
      <c r="Q121" s="124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6"/>
      <c r="AB121" s="150"/>
    </row>
    <row r="122" spans="1:28" ht="23.25">
      <c r="A122" s="9" t="s">
        <v>322</v>
      </c>
      <c r="B122" s="122"/>
      <c r="C122" s="123"/>
      <c r="D122" s="123"/>
      <c r="E122" s="124"/>
      <c r="F122" s="123"/>
      <c r="G122" s="123"/>
      <c r="H122" s="123"/>
      <c r="I122" s="123"/>
      <c r="J122" s="125"/>
      <c r="K122" s="124"/>
      <c r="L122" s="123"/>
      <c r="M122" s="123"/>
      <c r="N122" s="123"/>
      <c r="O122" s="125"/>
      <c r="P122" s="123"/>
      <c r="Q122" s="124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6"/>
      <c r="AB122" s="150"/>
    </row>
    <row r="123" spans="1:28" ht="23.25">
      <c r="A123" s="9" t="s">
        <v>337</v>
      </c>
      <c r="B123" s="122"/>
      <c r="C123" s="123"/>
      <c r="D123" s="123"/>
      <c r="E123" s="124"/>
      <c r="F123" s="123"/>
      <c r="G123" s="123"/>
      <c r="H123" s="123"/>
      <c r="I123" s="123"/>
      <c r="J123" s="125"/>
      <c r="K123" s="124"/>
      <c r="L123" s="123"/>
      <c r="M123" s="123"/>
      <c r="N123" s="123"/>
      <c r="O123" s="125"/>
      <c r="P123" s="123"/>
      <c r="Q123" s="124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6"/>
      <c r="AB123" s="150"/>
    </row>
    <row r="124" spans="1:28" ht="23.25">
      <c r="A124" s="9" t="s">
        <v>515</v>
      </c>
      <c r="B124" s="122"/>
      <c r="C124" s="123"/>
      <c r="D124" s="123"/>
      <c r="E124" s="124"/>
      <c r="F124" s="123"/>
      <c r="G124" s="123"/>
      <c r="H124" s="123"/>
      <c r="I124" s="123"/>
      <c r="J124" s="125"/>
      <c r="K124" s="124"/>
      <c r="L124" s="123"/>
      <c r="M124" s="123"/>
      <c r="N124" s="123"/>
      <c r="O124" s="125"/>
      <c r="P124" s="123"/>
      <c r="Q124" s="124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6"/>
      <c r="AB124" s="150"/>
    </row>
    <row r="125" spans="1:28" ht="23.25">
      <c r="A125" s="9" t="s">
        <v>516</v>
      </c>
      <c r="B125" s="122"/>
      <c r="C125" s="123"/>
      <c r="D125" s="123"/>
      <c r="E125" s="124"/>
      <c r="F125" s="123"/>
      <c r="G125" s="123"/>
      <c r="H125" s="123"/>
      <c r="I125" s="123"/>
      <c r="J125" s="125"/>
      <c r="K125" s="124"/>
      <c r="L125" s="123"/>
      <c r="M125" s="123"/>
      <c r="N125" s="123"/>
      <c r="O125" s="125"/>
      <c r="P125" s="123"/>
      <c r="Q125" s="124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6"/>
      <c r="AB125" s="150"/>
    </row>
    <row r="126" spans="1:28" ht="23.25">
      <c r="A126" s="9" t="s">
        <v>345</v>
      </c>
      <c r="B126" s="122"/>
      <c r="C126" s="123"/>
      <c r="D126" s="123"/>
      <c r="E126" s="124"/>
      <c r="F126" s="123"/>
      <c r="G126" s="123"/>
      <c r="H126" s="123"/>
      <c r="I126" s="123"/>
      <c r="J126" s="125"/>
      <c r="K126" s="124"/>
      <c r="L126" s="123"/>
      <c r="M126" s="123"/>
      <c r="N126" s="123"/>
      <c r="O126" s="125"/>
      <c r="P126" s="123"/>
      <c r="Q126" s="124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6"/>
      <c r="AB126" s="150"/>
    </row>
    <row r="127" spans="1:28" ht="23.25">
      <c r="A127" s="9" t="s">
        <v>517</v>
      </c>
      <c r="B127" s="122"/>
      <c r="C127" s="123"/>
      <c r="D127" s="123"/>
      <c r="E127" s="124"/>
      <c r="F127" s="123"/>
      <c r="G127" s="123"/>
      <c r="H127" s="123"/>
      <c r="I127" s="123"/>
      <c r="J127" s="125"/>
      <c r="K127" s="124"/>
      <c r="L127" s="123"/>
      <c r="M127" s="123"/>
      <c r="N127" s="123"/>
      <c r="O127" s="125"/>
      <c r="P127" s="123"/>
      <c r="Q127" s="124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6"/>
      <c r="AB127" s="150"/>
    </row>
    <row r="128" spans="1:28" ht="23.25">
      <c r="A128" s="13" t="s">
        <v>518</v>
      </c>
      <c r="B128" s="122"/>
      <c r="C128" s="123"/>
      <c r="D128" s="123"/>
      <c r="E128" s="124"/>
      <c r="F128" s="123"/>
      <c r="G128" s="123"/>
      <c r="H128" s="123"/>
      <c r="I128" s="123"/>
      <c r="J128" s="125"/>
      <c r="K128" s="124"/>
      <c r="L128" s="123"/>
      <c r="M128" s="123"/>
      <c r="N128" s="123"/>
      <c r="O128" s="125"/>
      <c r="P128" s="123"/>
      <c r="Q128" s="124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6"/>
      <c r="AB128" s="150"/>
    </row>
    <row r="129" spans="1:28" ht="27.75">
      <c r="A129" s="105" t="s">
        <v>608</v>
      </c>
      <c r="B129" s="122"/>
      <c r="C129" s="123"/>
      <c r="D129" s="123"/>
      <c r="E129" s="124"/>
      <c r="F129" s="123"/>
      <c r="G129" s="123"/>
      <c r="H129" s="123"/>
      <c r="I129" s="123"/>
      <c r="J129" s="125"/>
      <c r="K129" s="124"/>
      <c r="L129" s="123"/>
      <c r="M129" s="123"/>
      <c r="N129" s="123"/>
      <c r="O129" s="125"/>
      <c r="P129" s="123"/>
      <c r="Q129" s="124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6"/>
      <c r="AB129" s="150"/>
    </row>
    <row r="130" spans="1:28" ht="23.25">
      <c r="A130" s="9" t="s">
        <v>609</v>
      </c>
      <c r="B130" s="122"/>
      <c r="C130" s="123"/>
      <c r="D130" s="123"/>
      <c r="E130" s="124"/>
      <c r="F130" s="123"/>
      <c r="G130" s="123"/>
      <c r="H130" s="123"/>
      <c r="I130" s="123"/>
      <c r="J130" s="125"/>
      <c r="K130" s="124"/>
      <c r="L130" s="123"/>
      <c r="M130" s="123"/>
      <c r="N130" s="123"/>
      <c r="O130" s="125"/>
      <c r="P130" s="123"/>
      <c r="Q130" s="124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6"/>
      <c r="AB130" s="150"/>
    </row>
    <row r="131" spans="1:28" ht="23.25">
      <c r="A131" s="9" t="s">
        <v>498</v>
      </c>
      <c r="B131" s="122"/>
      <c r="C131" s="123"/>
      <c r="D131" s="123"/>
      <c r="E131" s="124"/>
      <c r="F131" s="123"/>
      <c r="G131" s="123"/>
      <c r="H131" s="123"/>
      <c r="I131" s="123"/>
      <c r="J131" s="125"/>
      <c r="K131" s="124"/>
      <c r="L131" s="123"/>
      <c r="M131" s="123"/>
      <c r="N131" s="123"/>
      <c r="O131" s="125"/>
      <c r="P131" s="123"/>
      <c r="Q131" s="124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6"/>
      <c r="AB131" s="150"/>
    </row>
    <row r="132" spans="1:28" ht="23.25">
      <c r="A132" s="9" t="s">
        <v>499</v>
      </c>
      <c r="B132" s="122"/>
      <c r="C132" s="123"/>
      <c r="D132" s="123"/>
      <c r="E132" s="124"/>
      <c r="F132" s="123"/>
      <c r="G132" s="123"/>
      <c r="H132" s="123"/>
      <c r="I132" s="123"/>
      <c r="J132" s="125"/>
      <c r="K132" s="124"/>
      <c r="L132" s="123"/>
      <c r="M132" s="123"/>
      <c r="N132" s="123"/>
      <c r="O132" s="125"/>
      <c r="P132" s="123"/>
      <c r="Q132" s="124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6"/>
      <c r="AB132" s="150"/>
    </row>
    <row r="133" spans="1:28" ht="23.25">
      <c r="A133" s="9" t="s">
        <v>500</v>
      </c>
      <c r="B133" s="122"/>
      <c r="C133" s="123"/>
      <c r="D133" s="123"/>
      <c r="E133" s="124"/>
      <c r="F133" s="123"/>
      <c r="G133" s="123"/>
      <c r="H133" s="123"/>
      <c r="I133" s="123"/>
      <c r="J133" s="125"/>
      <c r="K133" s="124"/>
      <c r="L133" s="123"/>
      <c r="M133" s="123"/>
      <c r="N133" s="123"/>
      <c r="O133" s="125"/>
      <c r="P133" s="123"/>
      <c r="Q133" s="124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6"/>
      <c r="AB133" s="150"/>
    </row>
    <row r="134" spans="1:28" ht="23.25">
      <c r="A134" s="9" t="s">
        <v>501</v>
      </c>
      <c r="B134" s="122"/>
      <c r="C134" s="123"/>
      <c r="D134" s="123"/>
      <c r="E134" s="124"/>
      <c r="F134" s="123"/>
      <c r="G134" s="123"/>
      <c r="H134" s="123"/>
      <c r="I134" s="123"/>
      <c r="J134" s="125"/>
      <c r="K134" s="124"/>
      <c r="L134" s="123"/>
      <c r="M134" s="123"/>
      <c r="N134" s="123"/>
      <c r="O134" s="125"/>
      <c r="P134" s="123"/>
      <c r="Q134" s="124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6"/>
      <c r="AB134" s="150"/>
    </row>
    <row r="135" spans="1:28" ht="24.75">
      <c r="A135" s="106" t="s">
        <v>610</v>
      </c>
      <c r="B135" s="122"/>
      <c r="C135" s="123"/>
      <c r="D135" s="123"/>
      <c r="E135" s="124"/>
      <c r="F135" s="123"/>
      <c r="G135" s="123"/>
      <c r="H135" s="123"/>
      <c r="I135" s="123"/>
      <c r="J135" s="125"/>
      <c r="K135" s="124"/>
      <c r="L135" s="123"/>
      <c r="M135" s="123"/>
      <c r="N135" s="123"/>
      <c r="O135" s="125"/>
      <c r="P135" s="123"/>
      <c r="Q135" s="124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6"/>
      <c r="AB135" s="150"/>
    </row>
    <row r="136" spans="1:28" ht="23.25">
      <c r="A136" s="9" t="s">
        <v>609</v>
      </c>
      <c r="B136" s="122"/>
      <c r="C136" s="123"/>
      <c r="D136" s="123"/>
      <c r="E136" s="124"/>
      <c r="F136" s="123"/>
      <c r="G136" s="123"/>
      <c r="H136" s="123"/>
      <c r="I136" s="123"/>
      <c r="J136" s="125"/>
      <c r="K136" s="124"/>
      <c r="L136" s="123"/>
      <c r="M136" s="123"/>
      <c r="N136" s="123"/>
      <c r="O136" s="125"/>
      <c r="P136" s="123"/>
      <c r="Q136" s="124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6"/>
      <c r="AB136" s="150"/>
    </row>
    <row r="137" spans="1:28" ht="23.25">
      <c r="A137" s="9" t="s">
        <v>498</v>
      </c>
      <c r="B137" s="122"/>
      <c r="C137" s="123"/>
      <c r="D137" s="123"/>
      <c r="E137" s="124"/>
      <c r="F137" s="123"/>
      <c r="G137" s="123"/>
      <c r="H137" s="123"/>
      <c r="I137" s="123"/>
      <c r="J137" s="125"/>
      <c r="K137" s="124"/>
      <c r="L137" s="123"/>
      <c r="M137" s="123"/>
      <c r="N137" s="123"/>
      <c r="O137" s="125"/>
      <c r="P137" s="123"/>
      <c r="Q137" s="124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6"/>
      <c r="AB137" s="150"/>
    </row>
    <row r="138" spans="1:28" ht="23.25">
      <c r="A138" s="9" t="s">
        <v>499</v>
      </c>
      <c r="B138" s="122"/>
      <c r="C138" s="123"/>
      <c r="D138" s="123"/>
      <c r="E138" s="124"/>
      <c r="F138" s="123"/>
      <c r="G138" s="123"/>
      <c r="H138" s="123"/>
      <c r="I138" s="123"/>
      <c r="J138" s="125"/>
      <c r="K138" s="124"/>
      <c r="L138" s="123"/>
      <c r="M138" s="123"/>
      <c r="N138" s="123"/>
      <c r="O138" s="125"/>
      <c r="P138" s="123"/>
      <c r="Q138" s="124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6"/>
      <c r="AB138" s="150"/>
    </row>
    <row r="139" spans="1:28" ht="23.25">
      <c r="A139" s="9" t="s">
        <v>500</v>
      </c>
      <c r="B139" s="122"/>
      <c r="C139" s="123"/>
      <c r="D139" s="123"/>
      <c r="E139" s="124"/>
      <c r="F139" s="123"/>
      <c r="G139" s="123"/>
      <c r="H139" s="123"/>
      <c r="I139" s="123"/>
      <c r="J139" s="125"/>
      <c r="K139" s="124"/>
      <c r="L139" s="123"/>
      <c r="M139" s="123"/>
      <c r="N139" s="123"/>
      <c r="O139" s="125"/>
      <c r="P139" s="123"/>
      <c r="Q139" s="124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6"/>
      <c r="AB139" s="150"/>
    </row>
    <row r="140" spans="1:28" ht="23.25">
      <c r="A140" s="9" t="s">
        <v>501</v>
      </c>
      <c r="B140" s="122"/>
      <c r="C140" s="123"/>
      <c r="D140" s="123"/>
      <c r="E140" s="124"/>
      <c r="F140" s="123"/>
      <c r="G140" s="123"/>
      <c r="H140" s="123"/>
      <c r="I140" s="123"/>
      <c r="J140" s="125"/>
      <c r="K140" s="124"/>
      <c r="L140" s="123"/>
      <c r="M140" s="123"/>
      <c r="N140" s="123"/>
      <c r="O140" s="125"/>
      <c r="P140" s="123"/>
      <c r="Q140" s="124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6"/>
      <c r="AB140" s="150"/>
    </row>
    <row r="141" spans="1:28" ht="23.25">
      <c r="A141" s="9" t="s">
        <v>502</v>
      </c>
      <c r="B141" s="122"/>
      <c r="C141" s="123"/>
      <c r="D141" s="123"/>
      <c r="E141" s="124"/>
      <c r="F141" s="123"/>
      <c r="G141" s="123"/>
      <c r="H141" s="123"/>
      <c r="I141" s="123"/>
      <c r="J141" s="125"/>
      <c r="K141" s="124"/>
      <c r="L141" s="123"/>
      <c r="M141" s="123"/>
      <c r="N141" s="123"/>
      <c r="O141" s="125"/>
      <c r="P141" s="123"/>
      <c r="Q141" s="124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6"/>
      <c r="AB141" s="150"/>
    </row>
    <row r="142" spans="1:28" ht="23.25">
      <c r="A142" s="9" t="s">
        <v>503</v>
      </c>
      <c r="B142" s="122"/>
      <c r="C142" s="123"/>
      <c r="D142" s="123"/>
      <c r="E142" s="124"/>
      <c r="F142" s="123"/>
      <c r="G142" s="123"/>
      <c r="H142" s="123"/>
      <c r="I142" s="123"/>
      <c r="J142" s="125"/>
      <c r="K142" s="124"/>
      <c r="L142" s="123"/>
      <c r="M142" s="123"/>
      <c r="N142" s="123"/>
      <c r="O142" s="125"/>
      <c r="P142" s="123"/>
      <c r="Q142" s="124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6"/>
      <c r="AB142" s="150"/>
    </row>
    <row r="143" spans="1:28" ht="23.25">
      <c r="A143" s="9" t="s">
        <v>504</v>
      </c>
      <c r="B143" s="122"/>
      <c r="C143" s="123"/>
      <c r="D143" s="123"/>
      <c r="E143" s="124"/>
      <c r="F143" s="123"/>
      <c r="G143" s="123"/>
      <c r="H143" s="123"/>
      <c r="I143" s="123"/>
      <c r="J143" s="125"/>
      <c r="K143" s="124"/>
      <c r="L143" s="123"/>
      <c r="M143" s="123"/>
      <c r="N143" s="123"/>
      <c r="O143" s="125"/>
      <c r="P143" s="123"/>
      <c r="Q143" s="124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6"/>
      <c r="AB143" s="150"/>
    </row>
    <row r="144" spans="1:28" ht="24.75">
      <c r="A144" s="106" t="s">
        <v>611</v>
      </c>
      <c r="B144" s="122"/>
      <c r="C144" s="123"/>
      <c r="D144" s="123"/>
      <c r="E144" s="124"/>
      <c r="F144" s="123"/>
      <c r="G144" s="123"/>
      <c r="H144" s="123"/>
      <c r="I144" s="123"/>
      <c r="J144" s="125"/>
      <c r="K144" s="124"/>
      <c r="L144" s="123"/>
      <c r="M144" s="123"/>
      <c r="N144" s="123"/>
      <c r="O144" s="125"/>
      <c r="P144" s="123"/>
      <c r="Q144" s="124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6"/>
      <c r="AB144" s="150"/>
    </row>
    <row r="145" spans="1:28" ht="23.25">
      <c r="A145" s="9" t="s">
        <v>612</v>
      </c>
      <c r="B145" s="122"/>
      <c r="C145" s="123"/>
      <c r="D145" s="123"/>
      <c r="E145" s="124"/>
      <c r="F145" s="123"/>
      <c r="G145" s="123"/>
      <c r="H145" s="123"/>
      <c r="I145" s="123"/>
      <c r="J145" s="125"/>
      <c r="K145" s="124"/>
      <c r="L145" s="123"/>
      <c r="M145" s="123"/>
      <c r="N145" s="123"/>
      <c r="O145" s="125"/>
      <c r="P145" s="123"/>
      <c r="Q145" s="124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6"/>
      <c r="AB145" s="150"/>
    </row>
    <row r="146" spans="1:28" ht="23.25">
      <c r="A146" s="9" t="s">
        <v>613</v>
      </c>
      <c r="B146" s="122"/>
      <c r="C146" s="123"/>
      <c r="D146" s="123"/>
      <c r="E146" s="124"/>
      <c r="F146" s="123"/>
      <c r="G146" s="123"/>
      <c r="H146" s="123"/>
      <c r="I146" s="123"/>
      <c r="J146" s="125"/>
      <c r="K146" s="124"/>
      <c r="L146" s="123"/>
      <c r="M146" s="123"/>
      <c r="N146" s="123"/>
      <c r="O146" s="125"/>
      <c r="P146" s="123"/>
      <c r="Q146" s="124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6"/>
      <c r="AB146" s="150"/>
    </row>
    <row r="147" spans="1:28" ht="23.25">
      <c r="A147" s="9" t="s">
        <v>614</v>
      </c>
      <c r="B147" s="122"/>
      <c r="C147" s="123"/>
      <c r="D147" s="123"/>
      <c r="E147" s="124"/>
      <c r="F147" s="123"/>
      <c r="G147" s="123"/>
      <c r="H147" s="123"/>
      <c r="I147" s="123"/>
      <c r="J147" s="125"/>
      <c r="K147" s="124"/>
      <c r="L147" s="123"/>
      <c r="M147" s="123"/>
      <c r="N147" s="123"/>
      <c r="O147" s="125"/>
      <c r="P147" s="123"/>
      <c r="Q147" s="124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6"/>
      <c r="AB147" s="150"/>
    </row>
    <row r="148" spans="1:28" ht="23.25">
      <c r="A148" s="9" t="s">
        <v>615</v>
      </c>
      <c r="B148" s="122"/>
      <c r="C148" s="123"/>
      <c r="D148" s="123"/>
      <c r="E148" s="124"/>
      <c r="F148" s="123"/>
      <c r="G148" s="123"/>
      <c r="H148" s="123"/>
      <c r="I148" s="123"/>
      <c r="J148" s="125"/>
      <c r="K148" s="124"/>
      <c r="L148" s="123"/>
      <c r="M148" s="123"/>
      <c r="N148" s="123"/>
      <c r="O148" s="125"/>
      <c r="P148" s="123"/>
      <c r="Q148" s="124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6"/>
      <c r="AB148" s="150"/>
    </row>
    <row r="149" spans="1:28" ht="23.25">
      <c r="A149" s="9" t="s">
        <v>616</v>
      </c>
      <c r="B149" s="122"/>
      <c r="C149" s="123"/>
      <c r="D149" s="123"/>
      <c r="E149" s="124"/>
      <c r="F149" s="123"/>
      <c r="G149" s="123"/>
      <c r="H149" s="123"/>
      <c r="I149" s="123"/>
      <c r="J149" s="125"/>
      <c r="K149" s="124"/>
      <c r="L149" s="123"/>
      <c r="M149" s="123"/>
      <c r="N149" s="123"/>
      <c r="O149" s="125"/>
      <c r="P149" s="123"/>
      <c r="Q149" s="124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6"/>
      <c r="AB149" s="150"/>
    </row>
    <row r="150" spans="1:28" ht="23.25">
      <c r="A150" s="9" t="s">
        <v>75</v>
      </c>
      <c r="B150" s="122"/>
      <c r="C150" s="123"/>
      <c r="D150" s="123"/>
      <c r="E150" s="124"/>
      <c r="F150" s="123"/>
      <c r="G150" s="123"/>
      <c r="H150" s="123"/>
      <c r="I150" s="123"/>
      <c r="J150" s="125"/>
      <c r="K150" s="124"/>
      <c r="L150" s="123"/>
      <c r="M150" s="123"/>
      <c r="N150" s="123"/>
      <c r="O150" s="125"/>
      <c r="P150" s="123"/>
      <c r="Q150" s="124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6"/>
      <c r="AB150" s="150"/>
    </row>
    <row r="151" spans="1:28" ht="23.25">
      <c r="A151" s="9" t="s">
        <v>617</v>
      </c>
      <c r="B151" s="122"/>
      <c r="C151" s="123"/>
      <c r="D151" s="123"/>
      <c r="E151" s="124"/>
      <c r="F151" s="123"/>
      <c r="G151" s="123"/>
      <c r="H151" s="123"/>
      <c r="I151" s="123"/>
      <c r="J151" s="125"/>
      <c r="K151" s="124"/>
      <c r="L151" s="123"/>
      <c r="M151" s="123"/>
      <c r="N151" s="123"/>
      <c r="O151" s="125"/>
      <c r="P151" s="123"/>
      <c r="Q151" s="124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6"/>
      <c r="AB151" s="150"/>
    </row>
    <row r="152" spans="1:28" ht="23.25">
      <c r="A152" s="9" t="s">
        <v>618</v>
      </c>
      <c r="B152" s="122"/>
      <c r="C152" s="123"/>
      <c r="D152" s="123"/>
      <c r="E152" s="124"/>
      <c r="F152" s="123"/>
      <c r="G152" s="123"/>
      <c r="H152" s="123"/>
      <c r="I152" s="123"/>
      <c r="J152" s="125"/>
      <c r="K152" s="124"/>
      <c r="L152" s="123"/>
      <c r="M152" s="123"/>
      <c r="N152" s="123"/>
      <c r="O152" s="125"/>
      <c r="P152" s="123"/>
      <c r="Q152" s="124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6"/>
      <c r="AB152" s="150"/>
    </row>
    <row r="153" spans="1:28" ht="23.25">
      <c r="A153" s="9" t="s">
        <v>90</v>
      </c>
      <c r="B153" s="122"/>
      <c r="C153" s="123"/>
      <c r="D153" s="123"/>
      <c r="E153" s="124"/>
      <c r="F153" s="123"/>
      <c r="G153" s="123"/>
      <c r="H153" s="123"/>
      <c r="I153" s="123"/>
      <c r="J153" s="125"/>
      <c r="K153" s="124"/>
      <c r="L153" s="123"/>
      <c r="M153" s="123"/>
      <c r="N153" s="123"/>
      <c r="O153" s="125"/>
      <c r="P153" s="123"/>
      <c r="Q153" s="124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6"/>
      <c r="AB153" s="150"/>
    </row>
    <row r="154" spans="1:28" ht="23.25">
      <c r="A154" s="9" t="s">
        <v>77</v>
      </c>
      <c r="B154" s="122"/>
      <c r="C154" s="123"/>
      <c r="D154" s="123"/>
      <c r="E154" s="124"/>
      <c r="F154" s="123"/>
      <c r="G154" s="123"/>
      <c r="H154" s="123"/>
      <c r="I154" s="123"/>
      <c r="J154" s="125"/>
      <c r="K154" s="124"/>
      <c r="L154" s="123"/>
      <c r="M154" s="123"/>
      <c r="N154" s="123"/>
      <c r="O154" s="125"/>
      <c r="P154" s="123"/>
      <c r="Q154" s="124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6"/>
      <c r="AB154" s="150"/>
    </row>
    <row r="155" spans="1:28" ht="23.25">
      <c r="A155" s="9" t="s">
        <v>619</v>
      </c>
      <c r="B155" s="122"/>
      <c r="C155" s="123"/>
      <c r="D155" s="123"/>
      <c r="E155" s="124"/>
      <c r="F155" s="123"/>
      <c r="G155" s="123"/>
      <c r="H155" s="123"/>
      <c r="I155" s="123"/>
      <c r="J155" s="125"/>
      <c r="K155" s="124"/>
      <c r="L155" s="123"/>
      <c r="M155" s="123"/>
      <c r="N155" s="123"/>
      <c r="O155" s="125"/>
      <c r="P155" s="123"/>
      <c r="Q155" s="124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6"/>
      <c r="AB155" s="150"/>
    </row>
    <row r="156" spans="1:28" ht="23.25">
      <c r="A156" s="9" t="s">
        <v>620</v>
      </c>
      <c r="B156" s="122"/>
      <c r="C156" s="123"/>
      <c r="D156" s="123"/>
      <c r="E156" s="124"/>
      <c r="F156" s="123"/>
      <c r="G156" s="123"/>
      <c r="H156" s="123"/>
      <c r="I156" s="123"/>
      <c r="J156" s="125"/>
      <c r="K156" s="124"/>
      <c r="L156" s="123"/>
      <c r="M156" s="123"/>
      <c r="N156" s="123"/>
      <c r="O156" s="125"/>
      <c r="P156" s="123"/>
      <c r="Q156" s="124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6"/>
      <c r="AB156" s="150"/>
    </row>
    <row r="157" spans="1:28" ht="23.25">
      <c r="A157" s="9" t="s">
        <v>621</v>
      </c>
      <c r="B157" s="122"/>
      <c r="C157" s="123"/>
      <c r="D157" s="123"/>
      <c r="E157" s="124"/>
      <c r="F157" s="123"/>
      <c r="G157" s="123"/>
      <c r="H157" s="123"/>
      <c r="I157" s="123"/>
      <c r="J157" s="125"/>
      <c r="K157" s="124"/>
      <c r="L157" s="123"/>
      <c r="M157" s="123"/>
      <c r="N157" s="123"/>
      <c r="O157" s="125"/>
      <c r="P157" s="123"/>
      <c r="Q157" s="124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6"/>
      <c r="AB157" s="150"/>
    </row>
    <row r="158" spans="1:28" ht="23.25">
      <c r="A158" s="9" t="s">
        <v>622</v>
      </c>
      <c r="B158" s="122"/>
      <c r="C158" s="123"/>
      <c r="D158" s="123"/>
      <c r="E158" s="124"/>
      <c r="F158" s="123"/>
      <c r="G158" s="123"/>
      <c r="H158" s="123"/>
      <c r="I158" s="123"/>
      <c r="J158" s="125"/>
      <c r="K158" s="124"/>
      <c r="L158" s="123"/>
      <c r="M158" s="123"/>
      <c r="N158" s="123"/>
      <c r="O158" s="125"/>
      <c r="P158" s="123"/>
      <c r="Q158" s="124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6"/>
      <c r="AB158" s="150"/>
    </row>
    <row r="159" spans="1:28" ht="24.75">
      <c r="A159" s="103" t="s">
        <v>623</v>
      </c>
      <c r="B159" s="122"/>
      <c r="C159" s="123"/>
      <c r="D159" s="123"/>
      <c r="E159" s="124"/>
      <c r="F159" s="123"/>
      <c r="G159" s="123"/>
      <c r="H159" s="123"/>
      <c r="I159" s="123"/>
      <c r="J159" s="125"/>
      <c r="K159" s="124"/>
      <c r="L159" s="123"/>
      <c r="M159" s="123"/>
      <c r="N159" s="123"/>
      <c r="O159" s="125"/>
      <c r="P159" s="123"/>
      <c r="Q159" s="124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6"/>
      <c r="AB159" s="150"/>
    </row>
    <row r="160" spans="1:28" ht="23.25">
      <c r="A160" s="9" t="s">
        <v>497</v>
      </c>
      <c r="B160" s="122"/>
      <c r="C160" s="123"/>
      <c r="D160" s="123"/>
      <c r="E160" s="124"/>
      <c r="F160" s="123"/>
      <c r="G160" s="123"/>
      <c r="H160" s="123"/>
      <c r="I160" s="123"/>
      <c r="J160" s="125"/>
      <c r="K160" s="124"/>
      <c r="L160" s="123"/>
      <c r="M160" s="123"/>
      <c r="N160" s="123"/>
      <c r="O160" s="125"/>
      <c r="P160" s="123"/>
      <c r="Q160" s="124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6"/>
      <c r="AB160" s="150"/>
    </row>
    <row r="161" spans="1:28" ht="23.25">
      <c r="A161" s="9" t="s">
        <v>498</v>
      </c>
      <c r="B161" s="122"/>
      <c r="C161" s="123"/>
      <c r="D161" s="123"/>
      <c r="E161" s="124"/>
      <c r="F161" s="123"/>
      <c r="G161" s="123"/>
      <c r="H161" s="123"/>
      <c r="I161" s="123"/>
      <c r="J161" s="125"/>
      <c r="K161" s="124"/>
      <c r="L161" s="123"/>
      <c r="M161" s="123"/>
      <c r="N161" s="123"/>
      <c r="O161" s="125"/>
      <c r="P161" s="123"/>
      <c r="Q161" s="124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6"/>
      <c r="AB161" s="150"/>
    </row>
    <row r="162" spans="1:28" ht="23.25">
      <c r="A162" s="9" t="s">
        <v>499</v>
      </c>
      <c r="B162" s="122"/>
      <c r="C162" s="123"/>
      <c r="D162" s="123"/>
      <c r="E162" s="124"/>
      <c r="F162" s="123"/>
      <c r="G162" s="123"/>
      <c r="H162" s="123"/>
      <c r="I162" s="123"/>
      <c r="J162" s="125"/>
      <c r="K162" s="124"/>
      <c r="L162" s="123"/>
      <c r="M162" s="123"/>
      <c r="N162" s="123"/>
      <c r="O162" s="125"/>
      <c r="P162" s="123"/>
      <c r="Q162" s="124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6"/>
      <c r="AB162" s="150"/>
    </row>
    <row r="163" spans="1:28" ht="23.25">
      <c r="A163" s="9" t="s">
        <v>500</v>
      </c>
      <c r="B163" s="122"/>
      <c r="C163" s="123"/>
      <c r="D163" s="123"/>
      <c r="E163" s="124"/>
      <c r="F163" s="123"/>
      <c r="G163" s="123"/>
      <c r="H163" s="123"/>
      <c r="I163" s="123"/>
      <c r="J163" s="125"/>
      <c r="K163" s="124"/>
      <c r="L163" s="123"/>
      <c r="M163" s="123"/>
      <c r="N163" s="123"/>
      <c r="O163" s="125"/>
      <c r="P163" s="123"/>
      <c r="Q163" s="124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6"/>
      <c r="AB163" s="150"/>
    </row>
    <row r="164" spans="1:28" ht="23.25">
      <c r="A164" s="9" t="s">
        <v>501</v>
      </c>
      <c r="B164" s="122"/>
      <c r="C164" s="123"/>
      <c r="D164" s="123"/>
      <c r="E164" s="124"/>
      <c r="F164" s="123"/>
      <c r="G164" s="123"/>
      <c r="H164" s="123"/>
      <c r="I164" s="123"/>
      <c r="J164" s="125"/>
      <c r="K164" s="124"/>
      <c r="L164" s="123"/>
      <c r="M164" s="123"/>
      <c r="N164" s="123"/>
      <c r="O164" s="125"/>
      <c r="P164" s="123"/>
      <c r="Q164" s="124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6"/>
      <c r="AB164" s="150"/>
    </row>
    <row r="165" spans="1:28" ht="23.25">
      <c r="A165" s="9" t="s">
        <v>502</v>
      </c>
      <c r="B165" s="122"/>
      <c r="C165" s="123"/>
      <c r="D165" s="123"/>
      <c r="E165" s="124"/>
      <c r="F165" s="123"/>
      <c r="G165" s="123"/>
      <c r="H165" s="123"/>
      <c r="I165" s="123"/>
      <c r="J165" s="125"/>
      <c r="K165" s="124"/>
      <c r="L165" s="123"/>
      <c r="M165" s="123"/>
      <c r="N165" s="123"/>
      <c r="O165" s="125"/>
      <c r="P165" s="123"/>
      <c r="Q165" s="124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6"/>
      <c r="AB165" s="150"/>
    </row>
    <row r="166" spans="1:28" ht="23.25">
      <c r="A166" s="9" t="s">
        <v>503</v>
      </c>
      <c r="B166" s="122"/>
      <c r="C166" s="123"/>
      <c r="D166" s="123"/>
      <c r="E166" s="124"/>
      <c r="F166" s="123"/>
      <c r="G166" s="123"/>
      <c r="H166" s="123"/>
      <c r="I166" s="123"/>
      <c r="J166" s="125"/>
      <c r="K166" s="124"/>
      <c r="L166" s="123"/>
      <c r="M166" s="123"/>
      <c r="N166" s="123"/>
      <c r="O166" s="125"/>
      <c r="P166" s="123"/>
      <c r="Q166" s="124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6"/>
      <c r="AB166" s="150"/>
    </row>
    <row r="167" spans="1:28" ht="23.25">
      <c r="A167" s="9" t="s">
        <v>504</v>
      </c>
      <c r="B167" s="122"/>
      <c r="C167" s="123"/>
      <c r="D167" s="123"/>
      <c r="E167" s="124"/>
      <c r="F167" s="123"/>
      <c r="G167" s="123"/>
      <c r="H167" s="123"/>
      <c r="I167" s="123"/>
      <c r="J167" s="125"/>
      <c r="K167" s="124"/>
      <c r="L167" s="123"/>
      <c r="M167" s="123"/>
      <c r="N167" s="123"/>
      <c r="O167" s="125"/>
      <c r="P167" s="123"/>
      <c r="Q167" s="124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6"/>
      <c r="AB167" s="150"/>
    </row>
    <row r="168" spans="1:28" ht="23.25">
      <c r="A168" s="9" t="s">
        <v>624</v>
      </c>
      <c r="B168" s="122"/>
      <c r="C168" s="123"/>
      <c r="D168" s="123"/>
      <c r="E168" s="124"/>
      <c r="F168" s="123"/>
      <c r="G168" s="123"/>
      <c r="H168" s="123"/>
      <c r="I168" s="123"/>
      <c r="J168" s="125"/>
      <c r="K168" s="124"/>
      <c r="L168" s="123"/>
      <c r="M168" s="123"/>
      <c r="N168" s="123"/>
      <c r="O168" s="125"/>
      <c r="P168" s="123"/>
      <c r="Q168" s="124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6"/>
      <c r="AB168" s="150"/>
    </row>
    <row r="169" spans="1:28" ht="23.25">
      <c r="A169" s="9" t="s">
        <v>625</v>
      </c>
      <c r="B169" s="122"/>
      <c r="C169" s="123"/>
      <c r="D169" s="123"/>
      <c r="E169" s="124"/>
      <c r="F169" s="123"/>
      <c r="G169" s="123"/>
      <c r="H169" s="123"/>
      <c r="I169" s="123"/>
      <c r="J169" s="125"/>
      <c r="K169" s="124"/>
      <c r="L169" s="123"/>
      <c r="M169" s="123"/>
      <c r="N169" s="123"/>
      <c r="O169" s="125"/>
      <c r="P169" s="123"/>
      <c r="Q169" s="124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6"/>
      <c r="AB169" s="150"/>
    </row>
    <row r="170" spans="1:28" ht="23.25">
      <c r="A170" s="13" t="s">
        <v>626</v>
      </c>
      <c r="B170" s="122"/>
      <c r="C170" s="123"/>
      <c r="D170" s="123"/>
      <c r="E170" s="124"/>
      <c r="F170" s="123"/>
      <c r="G170" s="123"/>
      <c r="H170" s="123"/>
      <c r="I170" s="123"/>
      <c r="J170" s="125"/>
      <c r="K170" s="124"/>
      <c r="L170" s="123"/>
      <c r="M170" s="123"/>
      <c r="N170" s="123"/>
      <c r="O170" s="125"/>
      <c r="P170" s="123"/>
      <c r="Q170" s="124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6"/>
      <c r="AB170" s="150"/>
    </row>
    <row r="171" spans="1:28" ht="23.25">
      <c r="A171" s="13" t="s">
        <v>627</v>
      </c>
      <c r="B171" s="122"/>
      <c r="C171" s="123"/>
      <c r="D171" s="123"/>
      <c r="E171" s="124"/>
      <c r="F171" s="123"/>
      <c r="G171" s="123"/>
      <c r="H171" s="123"/>
      <c r="I171" s="123"/>
      <c r="J171" s="125"/>
      <c r="K171" s="124"/>
      <c r="L171" s="123"/>
      <c r="M171" s="123"/>
      <c r="N171" s="123"/>
      <c r="O171" s="125"/>
      <c r="P171" s="123"/>
      <c r="Q171" s="124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6"/>
      <c r="AB171" s="150"/>
    </row>
    <row r="172" spans="1:28" ht="23.25">
      <c r="A172" s="13" t="s">
        <v>628</v>
      </c>
      <c r="B172" s="122"/>
      <c r="C172" s="123"/>
      <c r="D172" s="123"/>
      <c r="E172" s="124"/>
      <c r="F172" s="123"/>
      <c r="G172" s="123"/>
      <c r="H172" s="123"/>
      <c r="I172" s="123"/>
      <c r="J172" s="125"/>
      <c r="K172" s="124"/>
      <c r="L172" s="123"/>
      <c r="M172" s="123"/>
      <c r="N172" s="123"/>
      <c r="O172" s="125"/>
      <c r="P172" s="123"/>
      <c r="Q172" s="124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6"/>
      <c r="AB172" s="150"/>
    </row>
    <row r="173" spans="1:28" ht="23.25">
      <c r="A173" s="13" t="s">
        <v>629</v>
      </c>
      <c r="B173" s="122"/>
      <c r="C173" s="123"/>
      <c r="D173" s="123"/>
      <c r="E173" s="124"/>
      <c r="F173" s="123"/>
      <c r="G173" s="123"/>
      <c r="H173" s="123"/>
      <c r="I173" s="123"/>
      <c r="J173" s="125"/>
      <c r="K173" s="124"/>
      <c r="L173" s="123"/>
      <c r="M173" s="123"/>
      <c r="N173" s="123"/>
      <c r="O173" s="125"/>
      <c r="P173" s="123"/>
      <c r="Q173" s="124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6"/>
      <c r="AB173" s="150"/>
    </row>
    <row r="174" spans="1:28" ht="23.25">
      <c r="A174" s="13" t="s">
        <v>630</v>
      </c>
      <c r="B174" s="122"/>
      <c r="C174" s="123"/>
      <c r="D174" s="123"/>
      <c r="E174" s="124"/>
      <c r="F174" s="123"/>
      <c r="G174" s="123"/>
      <c r="H174" s="123"/>
      <c r="I174" s="123"/>
      <c r="J174" s="125"/>
      <c r="K174" s="124"/>
      <c r="L174" s="123"/>
      <c r="M174" s="123"/>
      <c r="N174" s="123"/>
      <c r="O174" s="125"/>
      <c r="P174" s="123"/>
      <c r="Q174" s="124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6"/>
      <c r="AB174" s="150"/>
    </row>
    <row r="175" spans="1:28" ht="23.25">
      <c r="A175" s="107" t="s">
        <v>634</v>
      </c>
      <c r="B175" s="122"/>
      <c r="C175" s="123"/>
      <c r="D175" s="123"/>
      <c r="E175" s="124"/>
      <c r="F175" s="123"/>
      <c r="G175" s="123"/>
      <c r="H175" s="123"/>
      <c r="I175" s="123"/>
      <c r="J175" s="125"/>
      <c r="K175" s="124"/>
      <c r="L175" s="123"/>
      <c r="M175" s="123"/>
      <c r="N175" s="123"/>
      <c r="O175" s="125"/>
      <c r="P175" s="123"/>
      <c r="Q175" s="124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6"/>
      <c r="AB175" s="150"/>
    </row>
    <row r="176" spans="1:28" ht="23.25">
      <c r="A176" s="13" t="s">
        <v>488</v>
      </c>
      <c r="B176" s="122"/>
      <c r="C176" s="123"/>
      <c r="D176" s="123"/>
      <c r="E176" s="124"/>
      <c r="F176" s="123"/>
      <c r="G176" s="123"/>
      <c r="H176" s="123"/>
      <c r="I176" s="123"/>
      <c r="J176" s="125"/>
      <c r="K176" s="124"/>
      <c r="L176" s="123"/>
      <c r="M176" s="123"/>
      <c r="N176" s="123"/>
      <c r="O176" s="125"/>
      <c r="P176" s="123"/>
      <c r="Q176" s="124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6"/>
      <c r="AB176" s="150"/>
    </row>
    <row r="177" spans="1:28" ht="23.25">
      <c r="A177" s="13" t="s">
        <v>488</v>
      </c>
      <c r="B177" s="122"/>
      <c r="C177" s="123"/>
      <c r="D177" s="123"/>
      <c r="E177" s="124"/>
      <c r="F177" s="123"/>
      <c r="G177" s="123"/>
      <c r="H177" s="123"/>
      <c r="I177" s="123"/>
      <c r="J177" s="125"/>
      <c r="K177" s="124"/>
      <c r="L177" s="123"/>
      <c r="M177" s="123"/>
      <c r="N177" s="123"/>
      <c r="O177" s="125"/>
      <c r="P177" s="123"/>
      <c r="Q177" s="124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6"/>
      <c r="AB177" s="150"/>
    </row>
    <row r="178" spans="1:28" ht="23.25">
      <c r="A178" s="13" t="s">
        <v>635</v>
      </c>
      <c r="B178" s="122"/>
      <c r="C178" s="123"/>
      <c r="D178" s="123"/>
      <c r="E178" s="124"/>
      <c r="F178" s="123"/>
      <c r="G178" s="123"/>
      <c r="H178" s="123"/>
      <c r="I178" s="123"/>
      <c r="J178" s="125"/>
      <c r="K178" s="124"/>
      <c r="L178" s="123"/>
      <c r="M178" s="123"/>
      <c r="N178" s="123"/>
      <c r="O178" s="125"/>
      <c r="P178" s="123"/>
      <c r="Q178" s="124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6"/>
      <c r="AB178" s="150"/>
    </row>
    <row r="179" spans="1:28" ht="23.25">
      <c r="A179" s="13" t="s">
        <v>488</v>
      </c>
      <c r="B179" s="122"/>
      <c r="C179" s="123"/>
      <c r="D179" s="123"/>
      <c r="E179" s="124"/>
      <c r="F179" s="123"/>
      <c r="G179" s="123"/>
      <c r="H179" s="123"/>
      <c r="I179" s="123"/>
      <c r="J179" s="125"/>
      <c r="K179" s="124"/>
      <c r="L179" s="123"/>
      <c r="M179" s="123"/>
      <c r="N179" s="123"/>
      <c r="O179" s="125"/>
      <c r="P179" s="123"/>
      <c r="Q179" s="124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6"/>
      <c r="AB179" s="150"/>
    </row>
    <row r="180" spans="1:28" ht="23.25">
      <c r="A180" s="13" t="s">
        <v>636</v>
      </c>
      <c r="B180" s="122"/>
      <c r="C180" s="123"/>
      <c r="D180" s="123"/>
      <c r="E180" s="124"/>
      <c r="F180" s="123"/>
      <c r="G180" s="123"/>
      <c r="H180" s="123"/>
      <c r="I180" s="123"/>
      <c r="J180" s="125"/>
      <c r="K180" s="124"/>
      <c r="L180" s="123"/>
      <c r="M180" s="123"/>
      <c r="N180" s="123"/>
      <c r="O180" s="125"/>
      <c r="P180" s="123"/>
      <c r="Q180" s="124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6"/>
      <c r="AB180" s="150"/>
    </row>
    <row r="181" spans="1:28" ht="23.25">
      <c r="A181" s="13" t="s">
        <v>637</v>
      </c>
      <c r="B181" s="122"/>
      <c r="C181" s="123"/>
      <c r="D181" s="123"/>
      <c r="E181" s="124"/>
      <c r="F181" s="123"/>
      <c r="G181" s="123"/>
      <c r="H181" s="123"/>
      <c r="I181" s="123"/>
      <c r="J181" s="125"/>
      <c r="K181" s="124"/>
      <c r="L181" s="123"/>
      <c r="M181" s="123"/>
      <c r="N181" s="123"/>
      <c r="O181" s="125"/>
      <c r="P181" s="123"/>
      <c r="Q181" s="124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6"/>
      <c r="AB181" s="150"/>
    </row>
    <row r="182" spans="1:28" ht="23.25">
      <c r="A182" s="13" t="s">
        <v>638</v>
      </c>
      <c r="B182" s="122"/>
      <c r="C182" s="123"/>
      <c r="D182" s="123"/>
      <c r="E182" s="124"/>
      <c r="F182" s="123"/>
      <c r="G182" s="123"/>
      <c r="H182" s="123"/>
      <c r="I182" s="123"/>
      <c r="J182" s="125"/>
      <c r="K182" s="124"/>
      <c r="L182" s="123"/>
      <c r="M182" s="123"/>
      <c r="N182" s="123"/>
      <c r="O182" s="125"/>
      <c r="P182" s="123"/>
      <c r="Q182" s="124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6"/>
      <c r="AB182" s="150"/>
    </row>
    <row r="183" spans="1:28" ht="23.25">
      <c r="A183" s="13" t="s">
        <v>639</v>
      </c>
      <c r="B183" s="122"/>
      <c r="C183" s="123"/>
      <c r="D183" s="123"/>
      <c r="E183" s="124"/>
      <c r="F183" s="123"/>
      <c r="G183" s="123"/>
      <c r="H183" s="123"/>
      <c r="I183" s="123"/>
      <c r="J183" s="125"/>
      <c r="K183" s="124"/>
      <c r="L183" s="123"/>
      <c r="M183" s="123"/>
      <c r="N183" s="123"/>
      <c r="O183" s="125"/>
      <c r="P183" s="123"/>
      <c r="Q183" s="124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6"/>
      <c r="AB183" s="150"/>
    </row>
    <row r="184" spans="1:28" ht="23.25">
      <c r="A184" s="13" t="s">
        <v>640</v>
      </c>
      <c r="B184" s="122"/>
      <c r="C184" s="123"/>
      <c r="D184" s="123"/>
      <c r="E184" s="124"/>
      <c r="F184" s="123"/>
      <c r="G184" s="123"/>
      <c r="H184" s="123"/>
      <c r="I184" s="123"/>
      <c r="J184" s="125"/>
      <c r="K184" s="124"/>
      <c r="L184" s="123"/>
      <c r="M184" s="123"/>
      <c r="N184" s="123"/>
      <c r="O184" s="125"/>
      <c r="P184" s="123"/>
      <c r="Q184" s="124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6"/>
      <c r="AB184" s="150"/>
    </row>
    <row r="185" spans="1:28" ht="23.25">
      <c r="A185" s="13" t="s">
        <v>641</v>
      </c>
      <c r="B185" s="122"/>
      <c r="C185" s="123"/>
      <c r="D185" s="123"/>
      <c r="E185" s="124"/>
      <c r="F185" s="123"/>
      <c r="G185" s="123"/>
      <c r="H185" s="123"/>
      <c r="I185" s="123"/>
      <c r="J185" s="125"/>
      <c r="K185" s="124"/>
      <c r="L185" s="123"/>
      <c r="M185" s="123"/>
      <c r="N185" s="123"/>
      <c r="O185" s="125"/>
      <c r="P185" s="123"/>
      <c r="Q185" s="124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6"/>
      <c r="AB185" s="150"/>
    </row>
    <row r="186" spans="1:28" ht="23.25">
      <c r="A186" s="13" t="s">
        <v>642</v>
      </c>
      <c r="B186" s="122"/>
      <c r="C186" s="123"/>
      <c r="D186" s="123"/>
      <c r="E186" s="124"/>
      <c r="F186" s="123"/>
      <c r="G186" s="123"/>
      <c r="H186" s="123"/>
      <c r="I186" s="123"/>
      <c r="J186" s="125"/>
      <c r="K186" s="124"/>
      <c r="L186" s="123"/>
      <c r="M186" s="123"/>
      <c r="N186" s="123"/>
      <c r="O186" s="125"/>
      <c r="P186" s="123"/>
      <c r="Q186" s="124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6"/>
      <c r="AB186" s="150"/>
    </row>
    <row r="187" spans="1:28" ht="23.25">
      <c r="A187" s="13" t="s">
        <v>643</v>
      </c>
      <c r="B187" s="122"/>
      <c r="C187" s="123"/>
      <c r="D187" s="123"/>
      <c r="E187" s="124"/>
      <c r="F187" s="123"/>
      <c r="G187" s="123"/>
      <c r="H187" s="123"/>
      <c r="I187" s="123"/>
      <c r="J187" s="125"/>
      <c r="K187" s="124"/>
      <c r="L187" s="123"/>
      <c r="M187" s="123"/>
      <c r="N187" s="123"/>
      <c r="O187" s="125"/>
      <c r="P187" s="123"/>
      <c r="Q187" s="124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6"/>
      <c r="AB187" s="150"/>
    </row>
    <row r="188" spans="1:28" ht="23.25">
      <c r="A188" s="13" t="s">
        <v>644</v>
      </c>
      <c r="B188" s="122"/>
      <c r="C188" s="123"/>
      <c r="D188" s="123"/>
      <c r="E188" s="124"/>
      <c r="F188" s="123"/>
      <c r="G188" s="123"/>
      <c r="H188" s="123"/>
      <c r="I188" s="123"/>
      <c r="J188" s="125"/>
      <c r="K188" s="124"/>
      <c r="L188" s="123"/>
      <c r="M188" s="123"/>
      <c r="N188" s="123"/>
      <c r="O188" s="125"/>
      <c r="P188" s="123"/>
      <c r="Q188" s="124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6"/>
      <c r="AB188" s="150"/>
    </row>
    <row r="189" spans="1:28" ht="23.25">
      <c r="A189" s="13" t="s">
        <v>645</v>
      </c>
      <c r="B189" s="122"/>
      <c r="C189" s="123"/>
      <c r="D189" s="123"/>
      <c r="E189" s="124"/>
      <c r="F189" s="123"/>
      <c r="G189" s="123"/>
      <c r="H189" s="123"/>
      <c r="I189" s="123"/>
      <c r="J189" s="125"/>
      <c r="K189" s="124"/>
      <c r="L189" s="123"/>
      <c r="M189" s="123"/>
      <c r="N189" s="123"/>
      <c r="O189" s="125"/>
      <c r="P189" s="123"/>
      <c r="Q189" s="124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6"/>
      <c r="AB189" s="150"/>
    </row>
    <row r="190" spans="1:28" ht="23.25">
      <c r="A190" s="13" t="s">
        <v>646</v>
      </c>
      <c r="B190" s="122"/>
      <c r="C190" s="123"/>
      <c r="D190" s="123"/>
      <c r="E190" s="124"/>
      <c r="F190" s="123"/>
      <c r="G190" s="123"/>
      <c r="H190" s="123"/>
      <c r="I190" s="123"/>
      <c r="J190" s="125"/>
      <c r="K190" s="124"/>
      <c r="L190" s="123"/>
      <c r="M190" s="123"/>
      <c r="N190" s="123"/>
      <c r="O190" s="125"/>
      <c r="P190" s="123"/>
      <c r="Q190" s="124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6"/>
      <c r="AB190" s="150"/>
    </row>
    <row r="191" spans="1:28" ht="23.25">
      <c r="A191" s="13" t="s">
        <v>647</v>
      </c>
      <c r="B191" s="122"/>
      <c r="C191" s="123"/>
      <c r="D191" s="123"/>
      <c r="E191" s="124"/>
      <c r="F191" s="123"/>
      <c r="G191" s="123"/>
      <c r="H191" s="123"/>
      <c r="I191" s="123"/>
      <c r="J191" s="125"/>
      <c r="K191" s="124"/>
      <c r="L191" s="123"/>
      <c r="M191" s="123"/>
      <c r="N191" s="123"/>
      <c r="O191" s="125"/>
      <c r="P191" s="123"/>
      <c r="Q191" s="124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6"/>
      <c r="AB191" s="150"/>
    </row>
    <row r="192" spans="1:28" ht="23.25">
      <c r="A192" s="13" t="s">
        <v>648</v>
      </c>
      <c r="B192" s="122"/>
      <c r="C192" s="123"/>
      <c r="D192" s="123"/>
      <c r="E192" s="124"/>
      <c r="F192" s="123"/>
      <c r="G192" s="123"/>
      <c r="H192" s="123"/>
      <c r="I192" s="123"/>
      <c r="J192" s="125"/>
      <c r="K192" s="124"/>
      <c r="L192" s="123"/>
      <c r="M192" s="123"/>
      <c r="N192" s="123"/>
      <c r="O192" s="125"/>
      <c r="P192" s="123"/>
      <c r="Q192" s="124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6"/>
      <c r="AB192" s="150"/>
    </row>
    <row r="193" spans="1:28" ht="23.25">
      <c r="A193" s="13" t="s">
        <v>649</v>
      </c>
      <c r="B193" s="122"/>
      <c r="C193" s="123"/>
      <c r="D193" s="123"/>
      <c r="E193" s="124"/>
      <c r="F193" s="123"/>
      <c r="G193" s="123"/>
      <c r="H193" s="123"/>
      <c r="I193" s="123"/>
      <c r="J193" s="125"/>
      <c r="K193" s="124"/>
      <c r="L193" s="123"/>
      <c r="M193" s="123"/>
      <c r="N193" s="123"/>
      <c r="O193" s="125"/>
      <c r="P193" s="123"/>
      <c r="Q193" s="124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6"/>
      <c r="AB193" s="150"/>
    </row>
    <row r="194" spans="1:28" ht="23.25">
      <c r="A194" s="13" t="s">
        <v>650</v>
      </c>
      <c r="B194" s="122"/>
      <c r="C194" s="123"/>
      <c r="D194" s="123"/>
      <c r="E194" s="124"/>
      <c r="F194" s="123"/>
      <c r="G194" s="123"/>
      <c r="H194" s="123"/>
      <c r="I194" s="123"/>
      <c r="J194" s="125"/>
      <c r="K194" s="124"/>
      <c r="L194" s="123"/>
      <c r="M194" s="123"/>
      <c r="N194" s="123"/>
      <c r="O194" s="125"/>
      <c r="P194" s="123"/>
      <c r="Q194" s="124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6"/>
      <c r="AB194" s="150"/>
    </row>
    <row r="195" spans="1:28" ht="23.25">
      <c r="A195" s="13" t="s">
        <v>651</v>
      </c>
      <c r="B195" s="122"/>
      <c r="C195" s="123"/>
      <c r="D195" s="123"/>
      <c r="E195" s="124"/>
      <c r="F195" s="123"/>
      <c r="G195" s="123"/>
      <c r="H195" s="123"/>
      <c r="I195" s="123"/>
      <c r="J195" s="125"/>
      <c r="K195" s="124"/>
      <c r="L195" s="123"/>
      <c r="M195" s="123"/>
      <c r="N195" s="123"/>
      <c r="O195" s="125"/>
      <c r="P195" s="123"/>
      <c r="Q195" s="124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6"/>
      <c r="AB195" s="150"/>
    </row>
    <row r="196" spans="1:28" ht="23.25">
      <c r="A196" s="13" t="s">
        <v>652</v>
      </c>
      <c r="B196" s="122"/>
      <c r="C196" s="123"/>
      <c r="D196" s="123"/>
      <c r="E196" s="124"/>
      <c r="F196" s="123"/>
      <c r="G196" s="123"/>
      <c r="H196" s="123"/>
      <c r="I196" s="123"/>
      <c r="J196" s="125"/>
      <c r="K196" s="124"/>
      <c r="L196" s="123"/>
      <c r="M196" s="123"/>
      <c r="N196" s="123"/>
      <c r="O196" s="125"/>
      <c r="P196" s="123"/>
      <c r="Q196" s="124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6"/>
      <c r="AB196" s="150"/>
    </row>
    <row r="197" spans="1:28" ht="24" thickBot="1">
      <c r="A197" s="4" t="s">
        <v>653</v>
      </c>
      <c r="B197" s="122"/>
      <c r="C197" s="123"/>
      <c r="D197" s="123"/>
      <c r="E197" s="124"/>
      <c r="F197" s="123"/>
      <c r="G197" s="123"/>
      <c r="H197" s="123"/>
      <c r="I197" s="123"/>
      <c r="J197" s="125"/>
      <c r="K197" s="124"/>
      <c r="L197" s="123"/>
      <c r="M197" s="123"/>
      <c r="N197" s="123"/>
      <c r="O197" s="125"/>
      <c r="P197" s="123"/>
      <c r="Q197" s="124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6"/>
      <c r="AB197" s="150"/>
    </row>
    <row r="198" spans="1:28" ht="19.5" thickBot="1">
      <c r="A198" s="127" t="s">
        <v>707</v>
      </c>
      <c r="B198" s="128"/>
      <c r="C198" s="129"/>
      <c r="D198" s="129"/>
      <c r="E198" s="130"/>
      <c r="F198" s="129"/>
      <c r="G198" s="129"/>
      <c r="H198" s="129"/>
      <c r="I198" s="128"/>
      <c r="J198" s="128"/>
      <c r="K198" s="130"/>
      <c r="L198" s="128"/>
      <c r="M198" s="128"/>
      <c r="N198" s="128"/>
      <c r="O198" s="128"/>
      <c r="P198" s="128"/>
      <c r="Q198" s="131"/>
      <c r="R198" s="128"/>
      <c r="S198" s="128"/>
      <c r="T198" s="128"/>
      <c r="U198" s="128"/>
      <c r="V198" s="128"/>
      <c r="W198" s="128"/>
      <c r="X198" s="128"/>
      <c r="Y198" s="128"/>
      <c r="Z198" s="128"/>
      <c r="AA198" s="132"/>
      <c r="AB198" s="150"/>
    </row>
    <row r="199" spans="1:28" ht="19.5" thickBot="1">
      <c r="A199" s="133" t="s">
        <v>40</v>
      </c>
      <c r="B199" s="134"/>
      <c r="C199" s="135"/>
      <c r="D199" s="135"/>
      <c r="E199" s="136"/>
      <c r="F199" s="135"/>
      <c r="G199" s="135"/>
      <c r="H199" s="135"/>
      <c r="I199" s="137"/>
      <c r="J199" s="138"/>
      <c r="K199" s="139"/>
      <c r="L199" s="140"/>
      <c r="M199" s="140"/>
      <c r="N199" s="140"/>
      <c r="O199" s="141"/>
      <c r="P199" s="142"/>
      <c r="Q199" s="143"/>
      <c r="R199" s="144"/>
      <c r="S199" s="142"/>
      <c r="T199" s="145"/>
      <c r="U199" s="145"/>
      <c r="V199" s="145"/>
      <c r="W199" s="134"/>
      <c r="X199" s="138"/>
      <c r="Y199" s="145"/>
      <c r="Z199" s="145"/>
      <c r="AA199" s="145"/>
      <c r="AB199" s="150"/>
    </row>
    <row r="200" spans="1:28">
      <c r="A200" s="150"/>
      <c r="B200" s="150"/>
      <c r="C200" s="150"/>
      <c r="D200" s="150"/>
      <c r="E200" s="150"/>
      <c r="F200" s="150"/>
      <c r="G200" s="150"/>
      <c r="H200" s="150"/>
      <c r="I200" s="150"/>
      <c r="J200" s="150"/>
      <c r="K200" s="150"/>
      <c r="L200" s="150"/>
      <c r="M200" s="150"/>
      <c r="N200" s="150"/>
      <c r="O200" s="150"/>
      <c r="P200" s="150"/>
      <c r="Q200" s="150"/>
      <c r="R200" s="150"/>
      <c r="S200" s="150"/>
      <c r="T200" s="150"/>
      <c r="U200" s="150"/>
      <c r="V200" s="150"/>
      <c r="W200" s="150"/>
      <c r="X200" s="150"/>
      <c r="Y200" s="150"/>
      <c r="Z200" s="150"/>
      <c r="AA200" s="150"/>
      <c r="AB200" s="150"/>
    </row>
    <row r="201" spans="1:28">
      <c r="A201" s="150"/>
      <c r="B201" s="150"/>
      <c r="C201" s="150"/>
      <c r="D201" s="150"/>
      <c r="E201" s="150"/>
      <c r="F201" s="150"/>
      <c r="G201" s="150"/>
      <c r="H201" s="150"/>
      <c r="I201" s="150"/>
      <c r="J201" s="150"/>
      <c r="K201" s="150"/>
      <c r="L201" s="150"/>
      <c r="M201" s="150"/>
      <c r="N201" s="150"/>
      <c r="O201" s="150"/>
      <c r="P201" s="150"/>
      <c r="Q201" s="150"/>
      <c r="R201" s="150"/>
      <c r="S201" s="150"/>
      <c r="T201" s="150"/>
      <c r="U201" s="150"/>
      <c r="V201" s="150"/>
      <c r="W201" s="150"/>
      <c r="X201" s="150"/>
      <c r="Y201" s="150"/>
      <c r="Z201" s="150"/>
      <c r="AA201" s="150"/>
      <c r="AB201" s="150"/>
    </row>
    <row r="202" spans="1:28">
      <c r="A202" s="150"/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0"/>
      <c r="S202" s="150"/>
      <c r="T202" s="150"/>
      <c r="U202" s="150"/>
      <c r="V202" s="150"/>
      <c r="W202" s="150"/>
      <c r="X202" s="150"/>
      <c r="Y202" s="150"/>
      <c r="Z202" s="150"/>
      <c r="AA202" s="150"/>
      <c r="AB202" s="150"/>
    </row>
    <row r="203" spans="1:28">
      <c r="A203" s="150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  <c r="O203" s="150"/>
      <c r="P203" s="150"/>
      <c r="Q203" s="150"/>
      <c r="R203" s="150"/>
      <c r="S203" s="150"/>
      <c r="T203" s="150"/>
      <c r="U203" s="150"/>
      <c r="V203" s="150"/>
      <c r="W203" s="150"/>
      <c r="X203" s="150"/>
      <c r="Y203" s="150"/>
      <c r="Z203" s="150"/>
      <c r="AA203" s="150"/>
      <c r="AB203" s="150"/>
    </row>
    <row r="204" spans="1:28">
      <c r="A204" s="150"/>
      <c r="B204" s="150"/>
      <c r="C204" s="150"/>
      <c r="D204" s="150"/>
      <c r="E204" s="150"/>
      <c r="F204" s="150"/>
      <c r="G204" s="150"/>
      <c r="H204" s="150"/>
      <c r="I204" s="150"/>
      <c r="J204" s="150"/>
      <c r="K204" s="150"/>
      <c r="L204" s="150"/>
      <c r="M204" s="150"/>
      <c r="N204" s="150"/>
      <c r="O204" s="150"/>
      <c r="P204" s="150"/>
      <c r="Q204" s="150"/>
      <c r="R204" s="150"/>
      <c r="S204" s="150"/>
      <c r="T204" s="150"/>
      <c r="U204" s="150"/>
      <c r="V204" s="150"/>
      <c r="W204" s="150"/>
      <c r="X204" s="150"/>
      <c r="Y204" s="150"/>
      <c r="Z204" s="150"/>
      <c r="AA204" s="150"/>
      <c r="AB204" s="150"/>
    </row>
    <row r="205" spans="1:28">
      <c r="A205" s="150"/>
      <c r="B205" s="150"/>
      <c r="C205" s="150"/>
      <c r="D205" s="150"/>
      <c r="E205" s="150"/>
      <c r="F205" s="150"/>
      <c r="G205" s="150"/>
      <c r="H205" s="150"/>
      <c r="I205" s="150"/>
      <c r="J205" s="150"/>
      <c r="K205" s="150"/>
      <c r="L205" s="150"/>
      <c r="M205" s="150"/>
      <c r="N205" s="150"/>
      <c r="O205" s="150"/>
      <c r="P205" s="150"/>
      <c r="Q205" s="150"/>
      <c r="R205" s="150"/>
      <c r="S205" s="150"/>
      <c r="T205" s="150"/>
      <c r="U205" s="150"/>
      <c r="V205" s="150"/>
      <c r="W205" s="150"/>
      <c r="X205" s="150"/>
      <c r="Y205" s="150"/>
      <c r="Z205" s="150"/>
      <c r="AA205" s="150"/>
      <c r="AB205" s="150"/>
    </row>
    <row r="206" spans="1:28">
      <c r="A206" s="150"/>
      <c r="B206" s="150"/>
      <c r="C206" s="150"/>
      <c r="D206" s="150"/>
      <c r="E206" s="150"/>
      <c r="F206" s="150"/>
      <c r="G206" s="150"/>
      <c r="H206" s="150"/>
      <c r="I206" s="150"/>
      <c r="J206" s="150"/>
      <c r="K206" s="150"/>
      <c r="L206" s="150"/>
      <c r="M206" s="150"/>
      <c r="N206" s="150"/>
      <c r="O206" s="150"/>
      <c r="P206" s="150"/>
      <c r="Q206" s="150"/>
      <c r="R206" s="150"/>
      <c r="S206" s="150"/>
      <c r="T206" s="150"/>
      <c r="U206" s="150"/>
      <c r="V206" s="150"/>
      <c r="W206" s="150"/>
      <c r="X206" s="150"/>
      <c r="Y206" s="150"/>
      <c r="Z206" s="150"/>
      <c r="AA206" s="150"/>
      <c r="AB206" s="150"/>
    </row>
    <row r="207" spans="1:28">
      <c r="A207" s="150"/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  <c r="M207" s="150"/>
      <c r="N207" s="150"/>
      <c r="O207" s="150"/>
      <c r="P207" s="150"/>
      <c r="Q207" s="150"/>
      <c r="R207" s="150"/>
      <c r="S207" s="150"/>
      <c r="T207" s="150"/>
      <c r="U207" s="150"/>
      <c r="V207" s="150"/>
      <c r="W207" s="150"/>
      <c r="X207" s="150"/>
      <c r="Y207" s="150"/>
      <c r="Z207" s="150"/>
      <c r="AA207" s="150"/>
      <c r="AB207" s="150"/>
    </row>
    <row r="208" spans="1:28">
      <c r="A208" s="150"/>
      <c r="B208" s="150"/>
      <c r="C208" s="150"/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  <c r="AA208" s="150"/>
      <c r="AB208" s="150"/>
    </row>
    <row r="209" spans="1:28">
      <c r="A209" s="150"/>
      <c r="B209" s="150"/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  <c r="AA209" s="150"/>
      <c r="AB209" s="150"/>
    </row>
    <row r="210" spans="1:28">
      <c r="A210" s="150"/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  <c r="AA210" s="150"/>
      <c r="AB210" s="150"/>
    </row>
    <row r="211" spans="1:28">
      <c r="A211" s="150"/>
      <c r="B211" s="150"/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</row>
    <row r="212" spans="1:28">
      <c r="A212" s="150"/>
      <c r="B212" s="150"/>
      <c r="C212" s="150"/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</row>
    <row r="213" spans="1:28">
      <c r="A213" s="150"/>
      <c r="B213" s="150"/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</row>
    <row r="214" spans="1:28">
      <c r="A214" s="150"/>
      <c r="B214" s="150"/>
      <c r="C214" s="150"/>
      <c r="D214" s="150"/>
      <c r="E214" s="150"/>
      <c r="F214" s="150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50"/>
      <c r="Y214" s="150"/>
      <c r="Z214" s="150"/>
      <c r="AA214" s="150"/>
      <c r="AB214" s="150"/>
    </row>
    <row r="215" spans="1:28">
      <c r="A215" s="150"/>
      <c r="B215" s="150"/>
      <c r="C215" s="150"/>
      <c r="D215" s="150"/>
      <c r="E215" s="150"/>
      <c r="F215" s="150"/>
      <c r="G215" s="150"/>
      <c r="H215" s="150"/>
      <c r="I215" s="150"/>
      <c r="J215" s="150"/>
      <c r="K215" s="150"/>
      <c r="L215" s="150"/>
      <c r="M215" s="150"/>
      <c r="N215" s="150"/>
      <c r="O215" s="150"/>
      <c r="P215" s="150"/>
      <c r="Q215" s="150"/>
      <c r="R215" s="150"/>
      <c r="S215" s="150"/>
      <c r="T215" s="150"/>
      <c r="U215" s="150"/>
      <c r="V215" s="150"/>
      <c r="W215" s="150"/>
      <c r="X215" s="150"/>
      <c r="Y215" s="150"/>
      <c r="Z215" s="150"/>
      <c r="AA215" s="150"/>
      <c r="AB215" s="150"/>
    </row>
    <row r="216" spans="1:28">
      <c r="A216" s="150"/>
      <c r="B216" s="150"/>
      <c r="C216" s="150"/>
      <c r="D216" s="150"/>
      <c r="E216" s="150"/>
      <c r="F216" s="150"/>
      <c r="G216" s="150"/>
      <c r="H216" s="150"/>
      <c r="I216" s="150"/>
      <c r="J216" s="150"/>
      <c r="K216" s="150"/>
      <c r="L216" s="150"/>
      <c r="M216" s="150"/>
      <c r="N216" s="150"/>
      <c r="O216" s="150"/>
      <c r="P216" s="150"/>
      <c r="Q216" s="150"/>
      <c r="R216" s="150"/>
      <c r="S216" s="150"/>
      <c r="T216" s="150"/>
      <c r="U216" s="150"/>
      <c r="V216" s="150"/>
      <c r="W216" s="150"/>
      <c r="X216" s="150"/>
      <c r="Y216" s="150"/>
      <c r="Z216" s="150"/>
      <c r="AA216" s="150"/>
      <c r="AB216" s="150"/>
    </row>
    <row r="217" spans="1:28">
      <c r="A217" s="150"/>
      <c r="B217" s="150"/>
      <c r="C217" s="150"/>
      <c r="D217" s="150"/>
      <c r="E217" s="150"/>
      <c r="F217" s="150"/>
      <c r="G217" s="150"/>
      <c r="H217" s="150"/>
      <c r="I217" s="150"/>
      <c r="J217" s="150"/>
      <c r="K217" s="150"/>
      <c r="L217" s="150"/>
      <c r="M217" s="150"/>
      <c r="N217" s="150"/>
      <c r="O217" s="150"/>
      <c r="P217" s="150"/>
      <c r="Q217" s="150"/>
      <c r="R217" s="150"/>
      <c r="S217" s="150"/>
      <c r="T217" s="150"/>
      <c r="U217" s="150"/>
      <c r="V217" s="150"/>
      <c r="W217" s="150"/>
      <c r="X217" s="150"/>
      <c r="Y217" s="150"/>
      <c r="Z217" s="150"/>
      <c r="AA217" s="150"/>
      <c r="AB217" s="150"/>
    </row>
    <row r="218" spans="1:28">
      <c r="A218" s="150"/>
      <c r="B218" s="150"/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150"/>
      <c r="R218" s="150"/>
      <c r="S218" s="150"/>
      <c r="T218" s="150"/>
      <c r="U218" s="150"/>
      <c r="V218" s="150"/>
      <c r="W218" s="150"/>
      <c r="X218" s="150"/>
      <c r="Y218" s="150"/>
      <c r="Z218" s="150"/>
      <c r="AA218" s="150"/>
      <c r="AB218" s="150"/>
    </row>
    <row r="219" spans="1:28">
      <c r="A219" s="150"/>
      <c r="B219" s="150"/>
      <c r="C219" s="150"/>
      <c r="D219" s="150"/>
      <c r="E219" s="150"/>
      <c r="F219" s="150"/>
      <c r="G219" s="150"/>
      <c r="H219" s="150"/>
      <c r="I219" s="150"/>
      <c r="J219" s="150"/>
      <c r="K219" s="150"/>
      <c r="L219" s="150"/>
      <c r="M219" s="150"/>
      <c r="N219" s="150"/>
      <c r="O219" s="150"/>
      <c r="P219" s="150"/>
      <c r="Q219" s="150"/>
      <c r="R219" s="150"/>
      <c r="S219" s="150"/>
      <c r="T219" s="150"/>
      <c r="U219" s="150"/>
      <c r="V219" s="150"/>
      <c r="W219" s="150"/>
      <c r="X219" s="150"/>
      <c r="Y219" s="150"/>
      <c r="Z219" s="150"/>
      <c r="AA219" s="150"/>
      <c r="AB219" s="150"/>
    </row>
    <row r="220" spans="1:28">
      <c r="A220" s="150"/>
      <c r="B220" s="150"/>
      <c r="C220" s="150"/>
      <c r="D220" s="150"/>
      <c r="E220" s="150"/>
      <c r="F220" s="150"/>
      <c r="G220" s="150"/>
      <c r="H220" s="150"/>
      <c r="I220" s="150"/>
      <c r="J220" s="150"/>
      <c r="K220" s="150"/>
      <c r="L220" s="150"/>
      <c r="M220" s="150"/>
      <c r="N220" s="150"/>
      <c r="O220" s="150"/>
      <c r="P220" s="150"/>
      <c r="Q220" s="150"/>
      <c r="R220" s="150"/>
      <c r="S220" s="150"/>
      <c r="T220" s="150"/>
      <c r="U220" s="150"/>
      <c r="V220" s="150"/>
      <c r="W220" s="150"/>
      <c r="X220" s="150"/>
      <c r="Y220" s="150"/>
      <c r="Z220" s="150"/>
      <c r="AA220" s="150"/>
      <c r="AB220" s="150"/>
    </row>
    <row r="221" spans="1:28">
      <c r="A221" s="150"/>
      <c r="B221" s="150"/>
      <c r="C221" s="150"/>
      <c r="D221" s="150"/>
      <c r="E221" s="150"/>
      <c r="F221" s="150"/>
      <c r="G221" s="150"/>
      <c r="H221" s="150"/>
      <c r="I221" s="150"/>
      <c r="J221" s="150"/>
      <c r="K221" s="150"/>
      <c r="L221" s="150"/>
      <c r="M221" s="150"/>
      <c r="N221" s="150"/>
      <c r="O221" s="150"/>
      <c r="P221" s="150"/>
      <c r="Q221" s="150"/>
      <c r="R221" s="150"/>
      <c r="S221" s="150"/>
      <c r="T221" s="150"/>
      <c r="U221" s="150"/>
      <c r="V221" s="150"/>
      <c r="W221" s="150"/>
      <c r="X221" s="150"/>
      <c r="Y221" s="150"/>
      <c r="Z221" s="150"/>
      <c r="AA221" s="150"/>
      <c r="AB221" s="150"/>
    </row>
    <row r="222" spans="1:28">
      <c r="A222" s="150"/>
      <c r="B222" s="150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0"/>
      <c r="R222" s="150"/>
      <c r="S222" s="150"/>
      <c r="T222" s="150"/>
      <c r="U222" s="150"/>
      <c r="V222" s="150"/>
      <c r="W222" s="150"/>
      <c r="X222" s="150"/>
      <c r="Y222" s="150"/>
      <c r="Z222" s="150"/>
      <c r="AA222" s="150"/>
      <c r="AB222" s="150"/>
    </row>
    <row r="223" spans="1:28">
      <c r="A223" s="150"/>
      <c r="B223" s="150"/>
      <c r="C223" s="150"/>
      <c r="D223" s="150"/>
      <c r="E223" s="150"/>
      <c r="F223" s="150"/>
      <c r="G223" s="150"/>
      <c r="H223" s="150"/>
      <c r="I223" s="150"/>
      <c r="J223" s="150"/>
      <c r="K223" s="150"/>
      <c r="L223" s="150"/>
      <c r="M223" s="150"/>
      <c r="N223" s="150"/>
      <c r="O223" s="150"/>
      <c r="P223" s="150"/>
      <c r="Q223" s="150"/>
      <c r="R223" s="150"/>
      <c r="S223" s="150"/>
      <c r="T223" s="150"/>
      <c r="U223" s="150"/>
      <c r="V223" s="150"/>
      <c r="W223" s="150"/>
      <c r="X223" s="150"/>
      <c r="Y223" s="150"/>
      <c r="Z223" s="150"/>
      <c r="AA223" s="150"/>
      <c r="AB223" s="150"/>
    </row>
    <row r="224" spans="1:28">
      <c r="A224" s="150"/>
      <c r="B224" s="150"/>
      <c r="C224" s="150"/>
      <c r="D224" s="150"/>
      <c r="E224" s="150"/>
      <c r="F224" s="150"/>
      <c r="G224" s="150"/>
      <c r="H224" s="150"/>
      <c r="I224" s="150"/>
      <c r="J224" s="150"/>
      <c r="K224" s="150"/>
      <c r="L224" s="150"/>
      <c r="M224" s="150"/>
      <c r="N224" s="150"/>
      <c r="O224" s="150"/>
      <c r="P224" s="150"/>
      <c r="Q224" s="150"/>
      <c r="R224" s="150"/>
      <c r="S224" s="150"/>
      <c r="T224" s="150"/>
      <c r="U224" s="150"/>
      <c r="V224" s="150"/>
      <c r="W224" s="150"/>
      <c r="X224" s="150"/>
      <c r="Y224" s="150"/>
      <c r="Z224" s="150"/>
      <c r="AA224" s="150"/>
      <c r="AB224" s="150"/>
    </row>
    <row r="225" spans="1:28">
      <c r="A225" s="150"/>
      <c r="B225" s="150"/>
      <c r="C225" s="150"/>
      <c r="D225" s="150"/>
      <c r="E225" s="150"/>
      <c r="F225" s="150"/>
      <c r="G225" s="150"/>
      <c r="H225" s="150"/>
      <c r="I225" s="150"/>
      <c r="J225" s="150"/>
      <c r="K225" s="150"/>
      <c r="L225" s="150"/>
      <c r="M225" s="150"/>
      <c r="N225" s="150"/>
      <c r="O225" s="150"/>
      <c r="P225" s="150"/>
      <c r="Q225" s="150"/>
      <c r="R225" s="150"/>
      <c r="S225" s="150"/>
      <c r="T225" s="150"/>
      <c r="U225" s="150"/>
      <c r="V225" s="150"/>
      <c r="W225" s="150"/>
      <c r="X225" s="150"/>
      <c r="Y225" s="150"/>
      <c r="Z225" s="150"/>
      <c r="AA225" s="150"/>
      <c r="AB225" s="150"/>
    </row>
    <row r="226" spans="1:28">
      <c r="A226" s="150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  <c r="O226" s="150"/>
      <c r="P226" s="150"/>
      <c r="Q226" s="150"/>
      <c r="R226" s="150"/>
      <c r="S226" s="150"/>
      <c r="T226" s="150"/>
      <c r="U226" s="150"/>
      <c r="V226" s="150"/>
      <c r="W226" s="150"/>
      <c r="X226" s="150"/>
      <c r="Y226" s="150"/>
      <c r="Z226" s="150"/>
      <c r="AA226" s="150"/>
      <c r="AB226" s="150"/>
    </row>
    <row r="227" spans="1:28">
      <c r="A227" s="150"/>
      <c r="B227" s="150"/>
      <c r="C227" s="150"/>
      <c r="D227" s="150"/>
      <c r="E227" s="150"/>
      <c r="F227" s="150"/>
      <c r="G227" s="150"/>
      <c r="H227" s="150"/>
      <c r="I227" s="150"/>
      <c r="J227" s="150"/>
      <c r="K227" s="150"/>
      <c r="L227" s="150"/>
      <c r="M227" s="150"/>
      <c r="N227" s="150"/>
      <c r="O227" s="150"/>
      <c r="P227" s="150"/>
      <c r="Q227" s="150"/>
      <c r="R227" s="150"/>
      <c r="S227" s="150"/>
      <c r="T227" s="150"/>
      <c r="U227" s="150"/>
      <c r="V227" s="150"/>
      <c r="W227" s="150"/>
      <c r="X227" s="150"/>
      <c r="Y227" s="150"/>
      <c r="Z227" s="150"/>
      <c r="AA227" s="150"/>
      <c r="AB227" s="150"/>
    </row>
    <row r="228" spans="1:28">
      <c r="A228" s="150"/>
      <c r="B228" s="150"/>
      <c r="C228" s="150"/>
      <c r="D228" s="150"/>
      <c r="E228" s="150"/>
      <c r="F228" s="150"/>
      <c r="G228" s="150"/>
      <c r="H228" s="150"/>
      <c r="I228" s="150"/>
      <c r="J228" s="150"/>
      <c r="K228" s="150"/>
      <c r="L228" s="150"/>
      <c r="M228" s="150"/>
      <c r="N228" s="150"/>
      <c r="O228" s="150"/>
      <c r="P228" s="150"/>
      <c r="Q228" s="150"/>
      <c r="R228" s="150"/>
      <c r="S228" s="150"/>
      <c r="T228" s="150"/>
      <c r="U228" s="150"/>
      <c r="V228" s="150"/>
      <c r="W228" s="150"/>
      <c r="X228" s="150"/>
      <c r="Y228" s="150"/>
      <c r="Z228" s="150"/>
      <c r="AA228" s="150"/>
      <c r="AB228" s="150"/>
    </row>
    <row r="229" spans="1:28">
      <c r="A229" s="150"/>
      <c r="B229" s="150"/>
      <c r="C229" s="150"/>
      <c r="D229" s="150"/>
      <c r="E229" s="150"/>
      <c r="F229" s="150"/>
      <c r="G229" s="150"/>
      <c r="H229" s="150"/>
      <c r="I229" s="150"/>
      <c r="J229" s="150"/>
      <c r="K229" s="150"/>
      <c r="L229" s="150"/>
      <c r="M229" s="150"/>
      <c r="N229" s="150"/>
      <c r="O229" s="150"/>
      <c r="P229" s="150"/>
      <c r="Q229" s="150"/>
      <c r="R229" s="150"/>
      <c r="S229" s="150"/>
      <c r="T229" s="150"/>
      <c r="U229" s="150"/>
      <c r="V229" s="150"/>
      <c r="W229" s="150"/>
      <c r="X229" s="150"/>
      <c r="Y229" s="150"/>
      <c r="Z229" s="150"/>
      <c r="AA229" s="150"/>
      <c r="AB229" s="150"/>
    </row>
    <row r="230" spans="1:28">
      <c r="A230" s="150"/>
      <c r="B230" s="150"/>
      <c r="C230" s="150"/>
      <c r="D230" s="150"/>
      <c r="E230" s="150"/>
      <c r="F230" s="150"/>
      <c r="G230" s="150"/>
      <c r="H230" s="150"/>
      <c r="I230" s="150"/>
      <c r="J230" s="150"/>
      <c r="K230" s="150"/>
      <c r="L230" s="150"/>
      <c r="M230" s="150"/>
      <c r="N230" s="150"/>
      <c r="O230" s="150"/>
      <c r="P230" s="150"/>
      <c r="Q230" s="150"/>
      <c r="R230" s="150"/>
      <c r="S230" s="150"/>
      <c r="T230" s="150"/>
      <c r="U230" s="150"/>
      <c r="V230" s="150"/>
      <c r="W230" s="150"/>
      <c r="X230" s="150"/>
      <c r="Y230" s="150"/>
      <c r="Z230" s="150"/>
      <c r="AA230" s="150"/>
      <c r="AB230" s="150"/>
    </row>
    <row r="231" spans="1:28">
      <c r="A231" s="150"/>
      <c r="B231" s="150"/>
      <c r="C231" s="150"/>
      <c r="D231" s="150"/>
      <c r="E231" s="150"/>
      <c r="F231" s="150"/>
      <c r="G231" s="150"/>
      <c r="H231" s="150"/>
      <c r="I231" s="150"/>
      <c r="J231" s="150"/>
      <c r="K231" s="150"/>
      <c r="L231" s="150"/>
      <c r="M231" s="150"/>
      <c r="N231" s="150"/>
      <c r="O231" s="150"/>
      <c r="P231" s="150"/>
      <c r="Q231" s="150"/>
      <c r="R231" s="150"/>
      <c r="S231" s="150"/>
      <c r="T231" s="150"/>
      <c r="U231" s="150"/>
      <c r="V231" s="150"/>
      <c r="W231" s="150"/>
      <c r="X231" s="150"/>
      <c r="Y231" s="150"/>
      <c r="Z231" s="150"/>
      <c r="AA231" s="150"/>
      <c r="AB231" s="150"/>
    </row>
    <row r="232" spans="1:28">
      <c r="A232" s="150"/>
      <c r="B232" s="150"/>
      <c r="C232" s="150"/>
      <c r="D232" s="150"/>
      <c r="E232" s="150"/>
      <c r="F232" s="150"/>
      <c r="G232" s="150"/>
      <c r="H232" s="150"/>
      <c r="I232" s="150"/>
      <c r="J232" s="150"/>
      <c r="K232" s="150"/>
      <c r="L232" s="150"/>
      <c r="M232" s="150"/>
      <c r="N232" s="150"/>
      <c r="O232" s="150"/>
      <c r="P232" s="150"/>
      <c r="Q232" s="150"/>
      <c r="R232" s="150"/>
      <c r="S232" s="150"/>
      <c r="T232" s="150"/>
      <c r="U232" s="150"/>
      <c r="V232" s="150"/>
      <c r="W232" s="150"/>
      <c r="X232" s="150"/>
      <c r="Y232" s="150"/>
      <c r="Z232" s="150"/>
      <c r="AA232" s="150"/>
      <c r="AB232" s="150"/>
    </row>
    <row r="233" spans="1:28">
      <c r="A233" s="150"/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  <c r="M233" s="150"/>
      <c r="N233" s="150"/>
      <c r="O233" s="150"/>
      <c r="P233" s="150"/>
      <c r="Q233" s="150"/>
      <c r="R233" s="150"/>
      <c r="S233" s="150"/>
      <c r="T233" s="150"/>
      <c r="U233" s="150"/>
      <c r="V233" s="150"/>
      <c r="W233" s="150"/>
      <c r="X233" s="150"/>
      <c r="Y233" s="150"/>
      <c r="Z233" s="150"/>
      <c r="AA233" s="150"/>
      <c r="AB233" s="150"/>
    </row>
    <row r="234" spans="1:28">
      <c r="A234" s="150"/>
      <c r="B234" s="150"/>
      <c r="C234" s="150"/>
      <c r="D234" s="150"/>
      <c r="E234" s="150"/>
      <c r="F234" s="150"/>
      <c r="G234" s="150"/>
      <c r="H234" s="150"/>
      <c r="I234" s="150"/>
      <c r="J234" s="150"/>
      <c r="K234" s="150"/>
      <c r="L234" s="150"/>
      <c r="M234" s="150"/>
      <c r="N234" s="150"/>
      <c r="O234" s="150"/>
      <c r="P234" s="150"/>
      <c r="Q234" s="150"/>
      <c r="R234" s="150"/>
      <c r="S234" s="150"/>
      <c r="T234" s="150"/>
      <c r="U234" s="150"/>
      <c r="V234" s="150"/>
      <c r="W234" s="150"/>
      <c r="X234" s="150"/>
      <c r="Y234" s="150"/>
      <c r="Z234" s="150"/>
      <c r="AA234" s="150"/>
      <c r="AB234" s="150"/>
    </row>
    <row r="235" spans="1:28">
      <c r="A235" s="150"/>
      <c r="B235" s="150"/>
      <c r="C235" s="150"/>
      <c r="D235" s="150"/>
      <c r="E235" s="150"/>
      <c r="F235" s="150"/>
      <c r="G235" s="150"/>
      <c r="H235" s="150"/>
      <c r="I235" s="150"/>
      <c r="J235" s="150"/>
      <c r="K235" s="150"/>
      <c r="L235" s="150"/>
      <c r="M235" s="150"/>
      <c r="N235" s="150"/>
      <c r="O235" s="150"/>
      <c r="P235" s="150"/>
      <c r="Q235" s="150"/>
      <c r="R235" s="150"/>
      <c r="S235" s="150"/>
      <c r="T235" s="150"/>
      <c r="U235" s="150"/>
      <c r="V235" s="150"/>
      <c r="W235" s="150"/>
      <c r="X235" s="150"/>
      <c r="Y235" s="150"/>
      <c r="Z235" s="150"/>
      <c r="AA235" s="150"/>
      <c r="AB235" s="150"/>
    </row>
    <row r="236" spans="1:28">
      <c r="A236" s="150"/>
      <c r="B236" s="150"/>
      <c r="C236" s="150"/>
      <c r="D236" s="150"/>
      <c r="E236" s="150"/>
      <c r="F236" s="150"/>
      <c r="G236" s="150"/>
      <c r="H236" s="150"/>
      <c r="I236" s="150"/>
      <c r="J236" s="150"/>
      <c r="K236" s="150"/>
      <c r="L236" s="150"/>
      <c r="M236" s="150"/>
      <c r="N236" s="150"/>
      <c r="O236" s="150"/>
      <c r="P236" s="150"/>
      <c r="Q236" s="150"/>
      <c r="R236" s="150"/>
      <c r="S236" s="150"/>
      <c r="T236" s="150"/>
      <c r="U236" s="150"/>
      <c r="V236" s="150"/>
      <c r="W236" s="150"/>
      <c r="X236" s="150"/>
      <c r="Y236" s="150"/>
      <c r="Z236" s="150"/>
      <c r="AA236" s="150"/>
      <c r="AB236" s="150"/>
    </row>
    <row r="237" spans="1:28">
      <c r="A237" s="150"/>
      <c r="B237" s="150"/>
      <c r="C237" s="150"/>
      <c r="D237" s="150"/>
      <c r="E237" s="150"/>
      <c r="F237" s="150"/>
      <c r="G237" s="150"/>
      <c r="H237" s="150"/>
      <c r="I237" s="150"/>
      <c r="J237" s="150"/>
      <c r="K237" s="150"/>
      <c r="L237" s="150"/>
      <c r="M237" s="150"/>
      <c r="N237" s="150"/>
      <c r="O237" s="150"/>
      <c r="P237" s="150"/>
      <c r="Q237" s="150"/>
      <c r="R237" s="150"/>
      <c r="S237" s="150"/>
      <c r="T237" s="150"/>
      <c r="U237" s="150"/>
      <c r="V237" s="150"/>
      <c r="W237" s="150"/>
      <c r="X237" s="150"/>
      <c r="Y237" s="150"/>
      <c r="Z237" s="150"/>
      <c r="AA237" s="150"/>
      <c r="AB237" s="150"/>
    </row>
    <row r="238" spans="1:28">
      <c r="A238" s="151"/>
      <c r="B238" s="151"/>
      <c r="C238" s="151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</row>
    <row r="239" spans="1:28">
      <c r="A239" s="151"/>
      <c r="B239" s="151"/>
      <c r="C239" s="151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</row>
    <row r="240" spans="1:28">
      <c r="A240" s="151"/>
      <c r="B240" s="151"/>
      <c r="C240" s="151"/>
      <c r="D240" s="151"/>
      <c r="E240" s="151"/>
      <c r="F240" s="151"/>
      <c r="G240" s="151"/>
      <c r="H240" s="151"/>
      <c r="I240" s="151"/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</row>
    <row r="241" spans="1:28">
      <c r="A241" s="151"/>
      <c r="B241" s="151"/>
      <c r="C241" s="151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</row>
    <row r="242" spans="1:28">
      <c r="A242" s="151"/>
      <c r="B242" s="151"/>
      <c r="C242" s="151"/>
      <c r="D242" s="151"/>
      <c r="E242" s="151"/>
      <c r="F242" s="151"/>
      <c r="G242" s="151"/>
      <c r="H242" s="151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</row>
    <row r="243" spans="1:28">
      <c r="A243" s="151"/>
      <c r="B243" s="151"/>
      <c r="C243" s="151"/>
      <c r="D243" s="151"/>
      <c r="E243" s="151"/>
      <c r="F243" s="151"/>
      <c r="G243" s="151"/>
      <c r="H243" s="151"/>
      <c r="I243" s="151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</row>
    <row r="244" spans="1:28">
      <c r="A244" s="151"/>
      <c r="B244" s="151"/>
      <c r="C244" s="151"/>
      <c r="D244" s="151"/>
      <c r="E244" s="151"/>
      <c r="F244" s="151"/>
      <c r="G244" s="151"/>
      <c r="H244" s="151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</row>
    <row r="245" spans="1:28">
      <c r="A245" s="151"/>
      <c r="B245" s="151"/>
      <c r="C245" s="151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</row>
    <row r="246" spans="1:28">
      <c r="A246" s="151"/>
      <c r="B246" s="151"/>
      <c r="C246" s="151"/>
      <c r="D246" s="151"/>
      <c r="E246" s="151"/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</row>
    <row r="247" spans="1:28">
      <c r="A247" s="151"/>
      <c r="B247" s="151"/>
      <c r="C247" s="151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</row>
    <row r="248" spans="1:28">
      <c r="A248" s="151"/>
      <c r="B248" s="151"/>
      <c r="C248" s="151"/>
      <c r="D248" s="151"/>
      <c r="E248" s="151"/>
      <c r="F248" s="151"/>
      <c r="G248" s="151"/>
      <c r="H248" s="151"/>
      <c r="I248" s="151"/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  <c r="AA248" s="151"/>
      <c r="AB248" s="151"/>
    </row>
    <row r="249" spans="1:28">
      <c r="A249" s="151"/>
      <c r="B249" s="151"/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</row>
    <row r="250" spans="1:28">
      <c r="A250" s="151"/>
      <c r="B250" s="151"/>
      <c r="C250" s="151"/>
      <c r="D250" s="151"/>
      <c r="E250" s="151"/>
      <c r="F250" s="151"/>
      <c r="G250" s="151"/>
      <c r="H250" s="151"/>
      <c r="I250" s="151"/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</row>
    <row r="251" spans="1:28">
      <c r="A251" s="151"/>
      <c r="B251" s="151"/>
      <c r="C251" s="151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</row>
    <row r="252" spans="1:28">
      <c r="A252" s="151"/>
      <c r="B252" s="151"/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</row>
    <row r="253" spans="1:28">
      <c r="A253" s="151"/>
      <c r="B253" s="151"/>
      <c r="C253" s="151"/>
      <c r="D253" s="151"/>
      <c r="E253" s="151"/>
      <c r="F253" s="151"/>
      <c r="G253" s="151"/>
      <c r="H253" s="151"/>
      <c r="I253" s="151"/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</row>
    <row r="254" spans="1:28">
      <c r="A254" s="151"/>
      <c r="B254" s="151"/>
      <c r="C254" s="151"/>
      <c r="D254" s="151"/>
      <c r="E254" s="151"/>
      <c r="F254" s="151"/>
      <c r="G254" s="151"/>
      <c r="H254" s="151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</row>
    <row r="255" spans="1:28">
      <c r="A255" s="151"/>
      <c r="B255" s="151"/>
      <c r="C255" s="151"/>
      <c r="D255" s="151"/>
      <c r="E255" s="151"/>
      <c r="F255" s="151"/>
      <c r="G255" s="151"/>
      <c r="H255" s="151"/>
      <c r="I255" s="151"/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</row>
    <row r="256" spans="1:28">
      <c r="A256" s="151"/>
      <c r="B256" s="151"/>
      <c r="C256" s="151"/>
      <c r="D256" s="151"/>
      <c r="E256" s="151"/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</row>
    <row r="257" spans="1:28">
      <c r="A257" s="151"/>
      <c r="B257" s="151"/>
      <c r="C257" s="151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</row>
    <row r="258" spans="1:28">
      <c r="A258" s="151"/>
      <c r="B258" s="151"/>
      <c r="C258" s="151"/>
      <c r="D258" s="151"/>
      <c r="E258" s="151"/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</row>
    <row r="259" spans="1:28">
      <c r="A259" s="151"/>
      <c r="B259" s="151"/>
      <c r="C259" s="151"/>
      <c r="D259" s="151"/>
      <c r="E259" s="151"/>
      <c r="F259" s="151"/>
      <c r="G259" s="151"/>
      <c r="H259" s="151"/>
      <c r="I259" s="151"/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</row>
    <row r="260" spans="1:28">
      <c r="A260" s="151"/>
      <c r="B260" s="151"/>
      <c r="C260" s="151"/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</row>
    <row r="261" spans="1:28">
      <c r="A261" s="151"/>
      <c r="B261" s="151"/>
      <c r="C261" s="151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</row>
    <row r="262" spans="1:28">
      <c r="A262" s="151"/>
      <c r="B262" s="151"/>
      <c r="C262" s="151"/>
      <c r="D262" s="151"/>
      <c r="E262" s="151"/>
      <c r="F262" s="151"/>
      <c r="G262" s="151"/>
      <c r="H262" s="151"/>
      <c r="I262" s="151"/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</row>
    <row r="263" spans="1:28">
      <c r="A263" s="151"/>
      <c r="B263" s="151"/>
      <c r="C263" s="151"/>
      <c r="D263" s="151"/>
      <c r="E263" s="151"/>
      <c r="F263" s="151"/>
      <c r="G263" s="151"/>
      <c r="H263" s="151"/>
      <c r="I263" s="151"/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</row>
    <row r="264" spans="1:28">
      <c r="A264" s="151"/>
      <c r="B264" s="151"/>
      <c r="C264" s="151"/>
      <c r="D264" s="151"/>
      <c r="E264" s="151"/>
      <c r="F264" s="151"/>
      <c r="G264" s="151"/>
      <c r="H264" s="151"/>
      <c r="I264" s="151"/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</row>
    <row r="265" spans="1:28">
      <c r="A265" s="151"/>
      <c r="B265" s="151"/>
      <c r="C265" s="151"/>
      <c r="D265" s="151"/>
      <c r="E265" s="151"/>
      <c r="F265" s="151"/>
      <c r="G265" s="151"/>
      <c r="H265" s="151"/>
      <c r="I265" s="151"/>
      <c r="J265" s="151"/>
      <c r="K265" s="151"/>
      <c r="L265" s="151"/>
      <c r="M265" s="151"/>
      <c r="N265" s="151"/>
      <c r="O265" s="151"/>
      <c r="P265" s="151"/>
      <c r="Q265" s="151"/>
      <c r="R265" s="151"/>
      <c r="S265" s="151"/>
      <c r="T265" s="151"/>
      <c r="U265" s="151"/>
      <c r="V265" s="151"/>
      <c r="W265" s="151"/>
      <c r="X265" s="151"/>
      <c r="Y265" s="151"/>
      <c r="Z265" s="151"/>
      <c r="AA265" s="151"/>
      <c r="AB265" s="151"/>
    </row>
    <row r="266" spans="1:28">
      <c r="A266" s="151"/>
      <c r="B266" s="151"/>
      <c r="C266" s="151"/>
      <c r="D266" s="151"/>
      <c r="E266" s="151"/>
      <c r="F266" s="151"/>
      <c r="G266" s="151"/>
      <c r="H266" s="151"/>
      <c r="I266" s="151"/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</row>
    <row r="267" spans="1:28">
      <c r="A267" s="151"/>
      <c r="B267" s="151"/>
      <c r="C267" s="151"/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</row>
    <row r="268" spans="1:28">
      <c r="A268" s="151"/>
      <c r="B268" s="151"/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</row>
    <row r="269" spans="1:28">
      <c r="A269" s="151"/>
      <c r="B269" s="151"/>
      <c r="C269" s="151"/>
      <c r="D269" s="151"/>
      <c r="E269" s="151"/>
      <c r="F269" s="151"/>
      <c r="G269" s="151"/>
      <c r="H269" s="151"/>
      <c r="I269" s="151"/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51"/>
    </row>
    <row r="270" spans="1:28">
      <c r="A270" s="151"/>
      <c r="B270" s="151"/>
      <c r="C270" s="151"/>
      <c r="D270" s="151"/>
      <c r="E270" s="151"/>
      <c r="F270" s="151"/>
      <c r="G270" s="151"/>
      <c r="H270" s="151"/>
      <c r="I270" s="151"/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</row>
    <row r="271" spans="1:28">
      <c r="A271" s="151"/>
      <c r="B271" s="151"/>
      <c r="C271" s="151"/>
      <c r="D271" s="151"/>
      <c r="E271" s="151"/>
      <c r="F271" s="151"/>
      <c r="G271" s="151"/>
      <c r="H271" s="151"/>
      <c r="I271" s="151"/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</row>
    <row r="272" spans="1:28">
      <c r="A272" s="151"/>
      <c r="B272" s="151"/>
      <c r="C272" s="151"/>
      <c r="D272" s="151"/>
      <c r="E272" s="151"/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51"/>
    </row>
    <row r="273" spans="1:28">
      <c r="A273" s="151"/>
      <c r="B273" s="151"/>
      <c r="C273" s="151"/>
      <c r="D273" s="151"/>
      <c r="E273" s="151"/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</row>
    <row r="274" spans="1:28">
      <c r="A274" s="151"/>
      <c r="B274" s="151"/>
      <c r="C274" s="151"/>
      <c r="D274" s="151"/>
      <c r="E274" s="151"/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</row>
    <row r="275" spans="1:28">
      <c r="A275" s="151"/>
      <c r="B275" s="151"/>
      <c r="C275" s="151"/>
      <c r="D275" s="151"/>
      <c r="E275" s="151"/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</row>
    <row r="276" spans="1:28">
      <c r="A276" s="151"/>
      <c r="B276" s="151"/>
      <c r="C276" s="151"/>
      <c r="D276" s="151"/>
      <c r="E276" s="151"/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</row>
    <row r="277" spans="1:28">
      <c r="A277" s="151"/>
      <c r="B277" s="151"/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</row>
    <row r="278" spans="1:28">
      <c r="A278" s="151"/>
      <c r="B278" s="151"/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</row>
    <row r="279" spans="1:28">
      <c r="A279" s="151"/>
      <c r="B279" s="151"/>
      <c r="C279" s="15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</row>
    <row r="280" spans="1:28">
      <c r="A280" s="151"/>
      <c r="B280" s="151"/>
      <c r="C280" s="151"/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</row>
    <row r="281" spans="1:28">
      <c r="A281" s="151"/>
      <c r="B281" s="151"/>
      <c r="C281" s="151"/>
      <c r="D281" s="151"/>
      <c r="E281" s="151"/>
      <c r="F281" s="151"/>
      <c r="G281" s="151"/>
      <c r="H281" s="151"/>
      <c r="I281" s="151"/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</row>
    <row r="282" spans="1:28">
      <c r="A282" s="151"/>
      <c r="B282" s="151"/>
      <c r="C282" s="151"/>
      <c r="D282" s="151"/>
      <c r="E282" s="151"/>
      <c r="F282" s="151"/>
      <c r="G282" s="151"/>
      <c r="H282" s="151"/>
      <c r="I282" s="151"/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</row>
    <row r="283" spans="1:28">
      <c r="A283" s="151"/>
      <c r="B283" s="151"/>
      <c r="C283" s="151"/>
      <c r="D283" s="151"/>
      <c r="E283" s="151"/>
      <c r="F283" s="151"/>
      <c r="G283" s="151"/>
      <c r="H283" s="151"/>
      <c r="I283" s="151"/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</row>
    <row r="284" spans="1:28">
      <c r="A284" s="151"/>
      <c r="B284" s="151"/>
      <c r="C284" s="151"/>
      <c r="D284" s="151"/>
      <c r="E284" s="151"/>
      <c r="F284" s="151"/>
      <c r="G284" s="151"/>
      <c r="H284" s="151"/>
      <c r="I284" s="151"/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</row>
    <row r="285" spans="1:28">
      <c r="A285" s="151"/>
      <c r="B285" s="151"/>
      <c r="C285" s="151"/>
      <c r="D285" s="151"/>
      <c r="E285" s="151"/>
      <c r="F285" s="151"/>
      <c r="G285" s="151"/>
      <c r="H285" s="151"/>
      <c r="I285" s="151"/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</row>
    <row r="286" spans="1:28">
      <c r="A286" s="151"/>
      <c r="B286" s="151"/>
      <c r="C286" s="151"/>
      <c r="D286" s="151"/>
      <c r="E286" s="151"/>
      <c r="F286" s="151"/>
      <c r="G286" s="151"/>
      <c r="H286" s="151"/>
      <c r="I286" s="151"/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</row>
    <row r="287" spans="1:28">
      <c r="A287" s="151"/>
      <c r="B287" s="151"/>
      <c r="C287" s="151"/>
      <c r="D287" s="151"/>
      <c r="E287" s="151"/>
      <c r="F287" s="151"/>
      <c r="G287" s="151"/>
      <c r="H287" s="151"/>
      <c r="I287" s="151"/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</row>
    <row r="288" spans="1:28">
      <c r="A288" s="151"/>
      <c r="B288" s="151"/>
      <c r="C288" s="151"/>
      <c r="D288" s="151"/>
      <c r="E288" s="151"/>
      <c r="F288" s="151"/>
      <c r="G288" s="151"/>
      <c r="H288" s="151"/>
      <c r="I288" s="151"/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</row>
    <row r="289" spans="1:28">
      <c r="A289" s="151"/>
      <c r="B289" s="151"/>
      <c r="C289" s="151"/>
      <c r="D289" s="151"/>
      <c r="E289" s="151"/>
      <c r="F289" s="151"/>
      <c r="G289" s="151"/>
      <c r="H289" s="151"/>
      <c r="I289" s="151"/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</row>
    <row r="290" spans="1:28">
      <c r="A290" s="151"/>
      <c r="B290" s="151"/>
      <c r="C290" s="151"/>
      <c r="D290" s="151"/>
      <c r="E290" s="151"/>
      <c r="F290" s="151"/>
      <c r="G290" s="151"/>
      <c r="H290" s="151"/>
      <c r="I290" s="151"/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</row>
    <row r="291" spans="1:28">
      <c r="A291" s="151"/>
      <c r="B291" s="151"/>
      <c r="C291" s="151"/>
      <c r="D291" s="151"/>
      <c r="E291" s="151"/>
      <c r="F291" s="151"/>
      <c r="G291" s="151"/>
      <c r="H291" s="151"/>
      <c r="I291" s="151"/>
      <c r="J291" s="151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</row>
    <row r="292" spans="1:28">
      <c r="A292" s="151"/>
      <c r="B292" s="151"/>
      <c r="C292" s="151"/>
      <c r="D292" s="151"/>
      <c r="E292" s="151"/>
      <c r="F292" s="151"/>
      <c r="G292" s="151"/>
      <c r="H292" s="151"/>
      <c r="I292" s="151"/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</row>
    <row r="293" spans="1:28">
      <c r="A293" s="151"/>
      <c r="B293" s="151"/>
      <c r="C293" s="151"/>
      <c r="D293" s="151"/>
      <c r="E293" s="151"/>
      <c r="F293" s="151"/>
      <c r="G293" s="151"/>
      <c r="H293" s="151"/>
      <c r="I293" s="151"/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</row>
    <row r="294" spans="1:28">
      <c r="A294" s="151"/>
      <c r="B294" s="151"/>
      <c r="C294" s="151"/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</row>
    <row r="295" spans="1:28">
      <c r="A295" s="151"/>
      <c r="B295" s="151"/>
      <c r="C295" s="151"/>
      <c r="D295" s="151"/>
      <c r="E295" s="151"/>
      <c r="F295" s="151"/>
      <c r="G295" s="151"/>
      <c r="H295" s="151"/>
      <c r="I295" s="151"/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</row>
    <row r="296" spans="1:28">
      <c r="A296" s="151"/>
      <c r="B296" s="151"/>
      <c r="C296" s="151"/>
      <c r="D296" s="151"/>
      <c r="E296" s="151"/>
      <c r="F296" s="151"/>
      <c r="G296" s="151"/>
      <c r="H296" s="151"/>
      <c r="I296" s="151"/>
      <c r="J296" s="151"/>
      <c r="K296" s="151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</row>
    <row r="297" spans="1:28">
      <c r="A297" s="151"/>
      <c r="B297" s="151"/>
      <c r="C297" s="151"/>
      <c r="D297" s="151"/>
      <c r="E297" s="151"/>
      <c r="F297" s="151"/>
      <c r="G297" s="151"/>
      <c r="H297" s="151"/>
      <c r="I297" s="151"/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</row>
    <row r="298" spans="1:28">
      <c r="A298" s="151"/>
      <c r="B298" s="151"/>
      <c r="C298" s="151"/>
      <c r="D298" s="151"/>
      <c r="E298" s="151"/>
      <c r="F298" s="151"/>
      <c r="G298" s="151"/>
      <c r="H298" s="151"/>
      <c r="I298" s="151"/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</row>
    <row r="299" spans="1:28">
      <c r="A299" s="151"/>
      <c r="B299" s="151"/>
      <c r="C299" s="151"/>
      <c r="D299" s="151"/>
      <c r="E299" s="151"/>
      <c r="F299" s="151"/>
      <c r="G299" s="151"/>
      <c r="H299" s="151"/>
      <c r="I299" s="151"/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</row>
    <row r="300" spans="1:28">
      <c r="A300" s="151"/>
      <c r="B300" s="151"/>
      <c r="C300" s="151"/>
      <c r="D300" s="151"/>
      <c r="E300" s="151"/>
      <c r="F300" s="151"/>
      <c r="G300" s="151"/>
      <c r="H300" s="151"/>
      <c r="I300" s="151"/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</row>
    <row r="301" spans="1:28">
      <c r="A301" s="151"/>
      <c r="B301" s="151"/>
      <c r="C301" s="151"/>
      <c r="D301" s="151"/>
      <c r="E301" s="151"/>
      <c r="F301" s="151"/>
      <c r="G301" s="151"/>
      <c r="H301" s="151"/>
      <c r="I301" s="151"/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51"/>
    </row>
    <row r="302" spans="1:28">
      <c r="A302" s="151"/>
      <c r="B302" s="151"/>
      <c r="C302" s="151"/>
      <c r="D302" s="151"/>
      <c r="E302" s="151"/>
      <c r="F302" s="151"/>
      <c r="G302" s="151"/>
      <c r="H302" s="151"/>
      <c r="I302" s="151"/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</row>
    <row r="303" spans="1:28">
      <c r="A303" s="151"/>
      <c r="B303" s="151"/>
      <c r="C303" s="151"/>
      <c r="D303" s="151"/>
      <c r="E303" s="151"/>
      <c r="F303" s="151"/>
      <c r="G303" s="151"/>
      <c r="H303" s="151"/>
      <c r="I303" s="151"/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</row>
    <row r="304" spans="1:28">
      <c r="A304" s="151"/>
      <c r="B304" s="151"/>
      <c r="C304" s="151"/>
      <c r="D304" s="151"/>
      <c r="E304" s="151"/>
      <c r="F304" s="151"/>
      <c r="G304" s="151"/>
      <c r="H304" s="151"/>
      <c r="I304" s="151"/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</row>
    <row r="305" spans="1:28">
      <c r="A305" s="151"/>
      <c r="B305" s="151"/>
      <c r="C305" s="151"/>
      <c r="D305" s="151"/>
      <c r="E305" s="151"/>
      <c r="F305" s="151"/>
      <c r="G305" s="151"/>
      <c r="H305" s="151"/>
      <c r="I305" s="151"/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</row>
    <row r="306" spans="1:28">
      <c r="A306" s="151"/>
      <c r="B306" s="151"/>
      <c r="C306" s="151"/>
      <c r="D306" s="151"/>
      <c r="E306" s="151"/>
      <c r="F306" s="151"/>
      <c r="G306" s="151"/>
      <c r="H306" s="151"/>
      <c r="I306" s="151"/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</row>
    <row r="307" spans="1:28">
      <c r="A307" s="151"/>
      <c r="B307" s="151"/>
      <c r="C307" s="151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</row>
    <row r="308" spans="1:28">
      <c r="A308" s="151"/>
      <c r="B308" s="151"/>
      <c r="C308" s="151"/>
      <c r="D308" s="151"/>
      <c r="E308" s="151"/>
      <c r="F308" s="151"/>
      <c r="G308" s="151"/>
      <c r="H308" s="151"/>
      <c r="I308" s="151"/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</row>
    <row r="309" spans="1:28">
      <c r="A309" s="151"/>
      <c r="B309" s="151"/>
      <c r="C309" s="151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51"/>
      <c r="AB309" s="151"/>
    </row>
    <row r="310" spans="1:28">
      <c r="A310" s="151"/>
      <c r="B310" s="151"/>
      <c r="C310" s="151"/>
      <c r="D310" s="151"/>
      <c r="E310" s="151"/>
      <c r="F310" s="151"/>
      <c r="G310" s="151"/>
      <c r="H310" s="151"/>
      <c r="I310" s="151"/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</row>
    <row r="311" spans="1:28">
      <c r="A311" s="151"/>
      <c r="B311" s="151"/>
      <c r="C311" s="151"/>
      <c r="D311" s="151"/>
      <c r="E311" s="151"/>
      <c r="F311" s="151"/>
      <c r="G311" s="151"/>
      <c r="H311" s="151"/>
      <c r="I311" s="151"/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</row>
    <row r="312" spans="1:28">
      <c r="A312" s="151"/>
      <c r="B312" s="151"/>
      <c r="C312" s="151"/>
      <c r="D312" s="151"/>
      <c r="E312" s="151"/>
      <c r="F312" s="151"/>
      <c r="G312" s="151"/>
      <c r="H312" s="151"/>
      <c r="I312" s="151"/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</row>
    <row r="313" spans="1:28">
      <c r="A313" s="151"/>
      <c r="B313" s="151"/>
      <c r="C313" s="151"/>
      <c r="D313" s="151"/>
      <c r="E313" s="151"/>
      <c r="F313" s="151"/>
      <c r="G313" s="151"/>
      <c r="H313" s="151"/>
      <c r="I313" s="151"/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</row>
    <row r="314" spans="1:28">
      <c r="A314" s="151"/>
      <c r="B314" s="151"/>
      <c r="C314" s="151"/>
      <c r="D314" s="151"/>
      <c r="E314" s="151"/>
      <c r="F314" s="151"/>
      <c r="G314" s="151"/>
      <c r="H314" s="151"/>
      <c r="I314" s="151"/>
      <c r="J314" s="151"/>
      <c r="K314" s="151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</row>
    <row r="315" spans="1:28">
      <c r="A315" s="151"/>
      <c r="B315" s="151"/>
      <c r="C315" s="151"/>
      <c r="D315" s="151"/>
      <c r="E315" s="151"/>
      <c r="F315" s="151"/>
      <c r="G315" s="151"/>
      <c r="H315" s="151"/>
      <c r="I315" s="151"/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</row>
    <row r="316" spans="1:28">
      <c r="A316" s="151"/>
      <c r="B316" s="151"/>
      <c r="C316" s="151"/>
      <c r="D316" s="151"/>
      <c r="E316" s="151"/>
      <c r="F316" s="151"/>
      <c r="G316" s="151"/>
      <c r="H316" s="151"/>
      <c r="I316" s="151"/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</row>
    <row r="317" spans="1:28">
      <c r="A317" s="151"/>
      <c r="B317" s="151"/>
      <c r="C317" s="151"/>
      <c r="D317" s="151"/>
      <c r="E317" s="151"/>
      <c r="F317" s="151"/>
      <c r="G317" s="151"/>
      <c r="H317" s="151"/>
      <c r="I317" s="151"/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</row>
    <row r="318" spans="1:28">
      <c r="A318" s="151"/>
      <c r="B318" s="151"/>
      <c r="C318" s="151"/>
      <c r="D318" s="151"/>
      <c r="E318" s="151"/>
      <c r="F318" s="151"/>
      <c r="G318" s="151"/>
      <c r="H318" s="151"/>
      <c r="I318" s="151"/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</row>
    <row r="319" spans="1:28">
      <c r="A319" s="151"/>
      <c r="B319" s="151"/>
      <c r="C319" s="151"/>
      <c r="D319" s="151"/>
      <c r="E319" s="151"/>
      <c r="F319" s="151"/>
      <c r="G319" s="151"/>
      <c r="H319" s="151"/>
      <c r="I319" s="151"/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</row>
    <row r="320" spans="1:28">
      <c r="A320" s="151"/>
      <c r="B320" s="151"/>
      <c r="C320" s="151"/>
      <c r="D320" s="151"/>
      <c r="E320" s="151"/>
      <c r="F320" s="151"/>
      <c r="G320" s="151"/>
      <c r="H320" s="151"/>
      <c r="I320" s="151"/>
      <c r="J320" s="151"/>
      <c r="K320" s="151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</row>
    <row r="321" spans="1:28">
      <c r="A321" s="151"/>
      <c r="B321" s="151"/>
      <c r="C321" s="151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</row>
    <row r="322" spans="1:28">
      <c r="A322" s="151"/>
      <c r="B322" s="151"/>
      <c r="C322" s="151"/>
      <c r="D322" s="151"/>
      <c r="E322" s="151"/>
      <c r="F322" s="151"/>
      <c r="G322" s="151"/>
      <c r="H322" s="151"/>
      <c r="I322" s="151"/>
      <c r="J322" s="151"/>
      <c r="K322" s="151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</row>
    <row r="323" spans="1:28">
      <c r="A323" s="151"/>
      <c r="B323" s="151"/>
      <c r="C323" s="151"/>
      <c r="D323" s="151"/>
      <c r="E323" s="151"/>
      <c r="F323" s="151"/>
      <c r="G323" s="151"/>
      <c r="H323" s="151"/>
      <c r="I323" s="151"/>
      <c r="J323" s="151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</row>
    <row r="324" spans="1:28">
      <c r="A324" s="151"/>
      <c r="B324" s="151"/>
      <c r="C324" s="151"/>
      <c r="D324" s="151"/>
      <c r="E324" s="151"/>
      <c r="F324" s="151"/>
      <c r="G324" s="151"/>
      <c r="H324" s="151"/>
      <c r="I324" s="151"/>
      <c r="J324" s="151"/>
      <c r="K324" s="151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</row>
    <row r="325" spans="1:28">
      <c r="A325" s="151"/>
      <c r="B325" s="151"/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</row>
    <row r="326" spans="1:28">
      <c r="A326" s="151"/>
      <c r="B326" s="151"/>
      <c r="C326" s="151"/>
      <c r="D326" s="151"/>
      <c r="E326" s="151"/>
      <c r="F326" s="151"/>
      <c r="G326" s="151"/>
      <c r="H326" s="151"/>
      <c r="I326" s="151"/>
      <c r="J326" s="151"/>
      <c r="K326" s="151"/>
      <c r="L326" s="151"/>
      <c r="M326" s="151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</row>
    <row r="327" spans="1:28">
      <c r="A327" s="151"/>
      <c r="B327" s="151"/>
      <c r="C327" s="151"/>
      <c r="D327" s="151"/>
      <c r="E327" s="151"/>
      <c r="F327" s="151"/>
      <c r="G327" s="151"/>
      <c r="H327" s="151"/>
      <c r="I327" s="151"/>
      <c r="J327" s="151"/>
      <c r="K327" s="151"/>
      <c r="L327" s="151"/>
      <c r="M327" s="151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</row>
    <row r="328" spans="1:28">
      <c r="A328" s="151"/>
      <c r="B328" s="151"/>
      <c r="C328" s="151"/>
      <c r="D328" s="151"/>
      <c r="E328" s="151"/>
      <c r="F328" s="151"/>
      <c r="G328" s="151"/>
      <c r="H328" s="151"/>
      <c r="I328" s="151"/>
      <c r="J328" s="151"/>
      <c r="K328" s="151"/>
      <c r="L328" s="151"/>
      <c r="M328" s="151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</row>
    <row r="329" spans="1:28">
      <c r="A329" s="151"/>
      <c r="B329" s="151"/>
      <c r="C329" s="151"/>
      <c r="D329" s="151"/>
      <c r="E329" s="151"/>
      <c r="F329" s="151"/>
      <c r="G329" s="151"/>
      <c r="H329" s="151"/>
      <c r="I329" s="151"/>
      <c r="J329" s="151"/>
      <c r="K329" s="151"/>
      <c r="L329" s="151"/>
      <c r="M329" s="151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</row>
    <row r="330" spans="1:28">
      <c r="A330" s="151"/>
      <c r="B330" s="151"/>
      <c r="C330" s="151"/>
      <c r="D330" s="151"/>
      <c r="E330" s="151"/>
      <c r="F330" s="151"/>
      <c r="G330" s="151"/>
      <c r="H330" s="151"/>
      <c r="I330" s="151"/>
      <c r="J330" s="151"/>
      <c r="K330" s="151"/>
      <c r="L330" s="151"/>
      <c r="M330" s="151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</row>
    <row r="331" spans="1:28">
      <c r="A331" s="151"/>
      <c r="B331" s="151"/>
      <c r="C331" s="151"/>
      <c r="D331" s="151"/>
      <c r="E331" s="151"/>
      <c r="F331" s="151"/>
      <c r="G331" s="151"/>
      <c r="H331" s="151"/>
      <c r="I331" s="151"/>
      <c r="J331" s="151"/>
      <c r="K331" s="151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</row>
    <row r="332" spans="1:28">
      <c r="A332" s="151"/>
      <c r="B332" s="151"/>
      <c r="C332" s="151"/>
      <c r="D332" s="151"/>
      <c r="E332" s="151"/>
      <c r="F332" s="151"/>
      <c r="G332" s="151"/>
      <c r="H332" s="151"/>
      <c r="I332" s="151"/>
      <c r="J332" s="151"/>
      <c r="K332" s="151"/>
      <c r="L332" s="151"/>
      <c r="M332" s="151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</row>
    <row r="333" spans="1:28">
      <c r="A333" s="151"/>
      <c r="B333" s="151"/>
      <c r="C333" s="151"/>
      <c r="D333" s="151"/>
      <c r="E333" s="151"/>
      <c r="F333" s="151"/>
      <c r="G333" s="151"/>
      <c r="H333" s="151"/>
      <c r="I333" s="151"/>
      <c r="J333" s="151"/>
      <c r="K333" s="151"/>
      <c r="L333" s="151"/>
      <c r="M333" s="151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</row>
    <row r="334" spans="1:28">
      <c r="A334" s="151"/>
      <c r="B334" s="151"/>
      <c r="C334" s="151"/>
      <c r="D334" s="151"/>
      <c r="E334" s="151"/>
      <c r="F334" s="151"/>
      <c r="G334" s="151"/>
      <c r="H334" s="151"/>
      <c r="I334" s="151"/>
      <c r="J334" s="151"/>
      <c r="K334" s="151"/>
      <c r="L334" s="151"/>
      <c r="M334" s="151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</row>
    <row r="335" spans="1:28">
      <c r="A335" s="151"/>
      <c r="B335" s="151"/>
      <c r="C335" s="151"/>
      <c r="D335" s="151"/>
      <c r="E335" s="151"/>
      <c r="F335" s="151"/>
      <c r="G335" s="151"/>
      <c r="H335" s="151"/>
      <c r="I335" s="151"/>
      <c r="J335" s="151"/>
      <c r="K335" s="151"/>
      <c r="L335" s="151"/>
      <c r="M335" s="151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</row>
    <row r="336" spans="1:28">
      <c r="A336" s="151"/>
      <c r="B336" s="151"/>
      <c r="C336" s="151"/>
      <c r="D336" s="151"/>
      <c r="E336" s="151"/>
      <c r="F336" s="151"/>
      <c r="G336" s="151"/>
      <c r="H336" s="151"/>
      <c r="I336" s="151"/>
      <c r="J336" s="151"/>
      <c r="K336" s="151"/>
      <c r="L336" s="151"/>
      <c r="M336" s="151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</row>
    <row r="337" spans="1:28">
      <c r="A337" s="151"/>
      <c r="B337" s="151"/>
      <c r="C337" s="151"/>
      <c r="D337" s="151"/>
      <c r="E337" s="151"/>
      <c r="F337" s="151"/>
      <c r="G337" s="151"/>
      <c r="H337" s="151"/>
      <c r="I337" s="151"/>
      <c r="J337" s="151"/>
      <c r="K337" s="151"/>
      <c r="L337" s="151"/>
      <c r="M337" s="151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</row>
    <row r="338" spans="1:28">
      <c r="A338" s="151"/>
      <c r="B338" s="151"/>
      <c r="C338" s="151"/>
      <c r="D338" s="151"/>
      <c r="E338" s="151"/>
      <c r="F338" s="151"/>
      <c r="G338" s="151"/>
      <c r="H338" s="151"/>
      <c r="I338" s="151"/>
      <c r="J338" s="151"/>
      <c r="K338" s="151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</row>
    <row r="339" spans="1:28">
      <c r="A339" s="151"/>
      <c r="B339" s="151"/>
      <c r="C339" s="151"/>
      <c r="D339" s="151"/>
      <c r="E339" s="151"/>
      <c r="F339" s="151"/>
      <c r="G339" s="151"/>
      <c r="H339" s="151"/>
      <c r="I339" s="151"/>
      <c r="J339" s="151"/>
      <c r="K339" s="151"/>
      <c r="L339" s="151"/>
      <c r="M339" s="151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</row>
    <row r="340" spans="1:28">
      <c r="A340" s="151"/>
      <c r="B340" s="151"/>
      <c r="C340" s="151"/>
      <c r="D340" s="151"/>
      <c r="E340" s="151"/>
      <c r="F340" s="151"/>
      <c r="G340" s="151"/>
      <c r="H340" s="151"/>
      <c r="I340" s="151"/>
      <c r="J340" s="151"/>
      <c r="K340" s="151"/>
      <c r="L340" s="151"/>
      <c r="M340" s="151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</row>
    <row r="341" spans="1:28">
      <c r="A341" s="151"/>
      <c r="B341" s="151"/>
      <c r="C341" s="151"/>
      <c r="D341" s="151"/>
      <c r="E341" s="151"/>
      <c r="F341" s="151"/>
      <c r="G341" s="151"/>
      <c r="H341" s="151"/>
      <c r="I341" s="151"/>
      <c r="J341" s="151"/>
      <c r="K341" s="151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</row>
    <row r="342" spans="1:28">
      <c r="A342" s="151"/>
      <c r="B342" s="151"/>
      <c r="C342" s="151"/>
      <c r="D342" s="151"/>
      <c r="E342" s="151"/>
      <c r="F342" s="151"/>
      <c r="G342" s="151"/>
      <c r="H342" s="151"/>
      <c r="I342" s="151"/>
      <c r="J342" s="151"/>
      <c r="K342" s="151"/>
      <c r="L342" s="151"/>
      <c r="M342" s="151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</row>
    <row r="343" spans="1:28">
      <c r="A343" s="151"/>
      <c r="B343" s="151"/>
      <c r="C343" s="151"/>
      <c r="D343" s="151"/>
      <c r="E343" s="151"/>
      <c r="F343" s="151"/>
      <c r="G343" s="151"/>
      <c r="H343" s="151"/>
      <c r="I343" s="151"/>
      <c r="J343" s="151"/>
      <c r="K343" s="151"/>
      <c r="L343" s="151"/>
      <c r="M343" s="151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</row>
    <row r="344" spans="1:28">
      <c r="A344" s="151"/>
      <c r="B344" s="151"/>
      <c r="C344" s="151"/>
      <c r="D344" s="151"/>
      <c r="E344" s="151"/>
      <c r="F344" s="151"/>
      <c r="G344" s="151"/>
      <c r="H344" s="151"/>
      <c r="I344" s="151"/>
      <c r="J344" s="151"/>
      <c r="K344" s="151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</row>
    <row r="345" spans="1:28">
      <c r="A345" s="151"/>
      <c r="B345" s="151"/>
      <c r="C345" s="151"/>
      <c r="D345" s="151"/>
      <c r="E345" s="151"/>
      <c r="F345" s="151"/>
      <c r="G345" s="151"/>
      <c r="H345" s="151"/>
      <c r="I345" s="151"/>
      <c r="J345" s="151"/>
      <c r="K345" s="151"/>
      <c r="L345" s="151"/>
      <c r="M345" s="151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</row>
    <row r="346" spans="1:28">
      <c r="A346" s="151"/>
      <c r="B346" s="151"/>
      <c r="C346" s="151"/>
      <c r="D346" s="151"/>
      <c r="E346" s="151"/>
      <c r="F346" s="151"/>
      <c r="G346" s="151"/>
      <c r="H346" s="151"/>
      <c r="I346" s="151"/>
      <c r="J346" s="151"/>
      <c r="K346" s="151"/>
      <c r="L346" s="151"/>
      <c r="M346" s="151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</row>
    <row r="347" spans="1:28">
      <c r="A347" s="151"/>
      <c r="B347" s="151"/>
      <c r="C347" s="151"/>
      <c r="D347" s="151"/>
      <c r="E347" s="151"/>
      <c r="F347" s="151"/>
      <c r="G347" s="151"/>
      <c r="H347" s="151"/>
      <c r="I347" s="151"/>
      <c r="J347" s="151"/>
      <c r="K347" s="151"/>
      <c r="L347" s="151"/>
      <c r="M347" s="151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</row>
    <row r="348" spans="1:28">
      <c r="A348" s="151"/>
      <c r="B348" s="151"/>
      <c r="C348" s="151"/>
      <c r="D348" s="151"/>
      <c r="E348" s="151"/>
      <c r="F348" s="151"/>
      <c r="G348" s="151"/>
      <c r="H348" s="151"/>
      <c r="I348" s="151"/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</row>
    <row r="349" spans="1:28">
      <c r="A349" s="151"/>
      <c r="B349" s="151"/>
      <c r="C349" s="151"/>
      <c r="D349" s="151"/>
      <c r="E349" s="151"/>
      <c r="F349" s="151"/>
      <c r="G349" s="151"/>
      <c r="H349" s="151"/>
      <c r="I349" s="151"/>
      <c r="J349" s="151"/>
      <c r="K349" s="151"/>
      <c r="L349" s="151"/>
      <c r="M349" s="151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</row>
  </sheetData>
  <mergeCells count="17">
    <mergeCell ref="W1:AA1"/>
    <mergeCell ref="C2:C3"/>
    <mergeCell ref="D2:D3"/>
    <mergeCell ref="A1:A3"/>
    <mergeCell ref="B1:B4"/>
    <mergeCell ref="C1:H1"/>
    <mergeCell ref="I1:O1"/>
    <mergeCell ref="P1:V1"/>
    <mergeCell ref="W2:W3"/>
    <mergeCell ref="X2:X3"/>
    <mergeCell ref="Y2:AA3"/>
    <mergeCell ref="E2:E3"/>
    <mergeCell ref="F2:H3"/>
    <mergeCell ref="I2:I4"/>
    <mergeCell ref="L2:N3"/>
    <mergeCell ref="Q2:Q3"/>
    <mergeCell ref="T2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5</vt:i4>
      </vt:variant>
    </vt:vector>
  </HeadingPairs>
  <TitlesOfParts>
    <vt:vector size="17" baseType="lpstr">
      <vt:lpstr>تشخيص طرقات جملي</vt:lpstr>
      <vt:lpstr>تشخيص طرقات بالمنطقة 1</vt:lpstr>
      <vt:lpstr>تشخيص طرقات  بالمنطقة 2</vt:lpstr>
      <vt:lpstr>تشخيص طرقات  بالمنطقة3</vt:lpstr>
      <vt:lpstr>تشخيص طرقات  بالمنطقة</vt:lpstr>
      <vt:lpstr>تشخيص طرقات  بالمنطقة 5</vt:lpstr>
      <vt:lpstr>تشخيص طرقات بالمنطقة6</vt:lpstr>
      <vt:lpstr>تشخيص طرقات بالمنطقة7</vt:lpstr>
      <vt:lpstr>Feuil1</vt:lpstr>
      <vt:lpstr>Feuil2</vt:lpstr>
      <vt:lpstr>Feuil3</vt:lpstr>
      <vt:lpstr>Feuil4</vt:lpstr>
      <vt:lpstr>'تشخيص طرقات  بالمنطقة'!Zone_d_impression</vt:lpstr>
      <vt:lpstr>'تشخيص طرقات  بالمنطقة 2'!Zone_d_impression</vt:lpstr>
      <vt:lpstr>'تشخيص طرقات  بالمنطقة3'!Zone_d_impression</vt:lpstr>
      <vt:lpstr>'تشخيص طرقات بالمنطقة 1'!Zone_d_impression</vt:lpstr>
      <vt:lpstr>'تشخيص طرقات بالمنطقة6'!Zone_d_impression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sousse4</dc:creator>
  <cp:lastModifiedBy>acer</cp:lastModifiedBy>
  <cp:lastPrinted>2016-11-07T14:49:00Z</cp:lastPrinted>
  <dcterms:created xsi:type="dcterms:W3CDTF">2016-10-03T14:28:09Z</dcterms:created>
  <dcterms:modified xsi:type="dcterms:W3CDTF">2016-11-07T17:15:36Z</dcterms:modified>
</cp:coreProperties>
</file>