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vail2\"/>
    </mc:Choice>
  </mc:AlternateContent>
  <bookViews>
    <workbookView xWindow="120" yWindow="135" windowWidth="23715" windowHeight="9780" tabRatio="766" firstSheet="1" activeTab="1"/>
  </bookViews>
  <sheets>
    <sheet name="تشخيص طرقات جملي" sheetId="1" r:id="rId1"/>
    <sheet name="تشخيص طرقات بالمنطقة 1" sheetId="2" r:id="rId2"/>
    <sheet name="Feuil1" sheetId="15" r:id="rId3"/>
    <sheet name="Feuil2" sheetId="16" r:id="rId4"/>
    <sheet name="Feuil3" sheetId="17" r:id="rId5"/>
    <sheet name="Feuil4" sheetId="18" r:id="rId6"/>
  </sheets>
  <definedNames>
    <definedName name="_xlnm.Print_Area" localSheetId="1">'تشخيص طرقات بالمنطقة 1'!$A$1:$Z$123</definedName>
  </definedNames>
  <calcPr calcId="152511"/>
</workbook>
</file>

<file path=xl/calcChain.xml><?xml version="1.0" encoding="utf-8"?>
<calcChain xmlns="http://schemas.openxmlformats.org/spreadsheetml/2006/main">
  <c r="B206" i="15" l="1"/>
  <c r="AC17" i="18" l="1"/>
  <c r="AB17" i="18"/>
  <c r="AA17" i="18"/>
  <c r="Z17" i="18"/>
  <c r="Y17" i="18"/>
  <c r="X17" i="18"/>
  <c r="W17" i="18"/>
  <c r="V17" i="18"/>
  <c r="T17" i="18"/>
  <c r="S17" i="18"/>
  <c r="R17" i="18"/>
  <c r="Q17" i="18"/>
  <c r="P17" i="18"/>
  <c r="O17" i="18"/>
  <c r="N17" i="18"/>
  <c r="M17" i="18"/>
  <c r="L17" i="18"/>
  <c r="K17" i="18"/>
  <c r="J17" i="18"/>
  <c r="I17" i="18"/>
  <c r="H17" i="18"/>
  <c r="F17" i="18"/>
  <c r="U17" i="18" l="1"/>
  <c r="G17" i="18"/>
  <c r="Z120" i="2"/>
  <c r="Y119" i="2"/>
  <c r="Y120" i="2" s="1"/>
  <c r="X119" i="2"/>
  <c r="X120" i="2" s="1"/>
  <c r="W119" i="2"/>
  <c r="W120" i="2" s="1"/>
  <c r="V119" i="2"/>
  <c r="V122" i="2" s="1"/>
  <c r="V123" i="2" s="1"/>
  <c r="U119" i="2"/>
  <c r="U120" i="2" s="1"/>
  <c r="T119" i="2"/>
  <c r="T120" i="2" s="1"/>
  <c r="S119" i="2"/>
  <c r="S120" i="2" s="1"/>
  <c r="R119" i="2"/>
  <c r="R122" i="2" s="1"/>
  <c r="P119" i="2"/>
  <c r="O119" i="2"/>
  <c r="O122" i="2" s="1"/>
  <c r="N119" i="2"/>
  <c r="N122" i="2" s="1"/>
  <c r="M119" i="2"/>
  <c r="M122" i="2" s="1"/>
  <c r="L119" i="2"/>
  <c r="L122" i="2" s="1"/>
  <c r="K119" i="2"/>
  <c r="K122" i="2" s="1"/>
  <c r="K123" i="2" s="1"/>
  <c r="J119" i="2"/>
  <c r="J122" i="2" s="1"/>
  <c r="J123" i="2" s="1"/>
  <c r="I119" i="2"/>
  <c r="I122" i="2" s="1"/>
  <c r="I123" i="2" s="1"/>
  <c r="H119" i="2"/>
  <c r="H122" i="2" s="1"/>
  <c r="H123" i="2" s="1"/>
  <c r="G119" i="2"/>
  <c r="G122" i="2" s="1"/>
  <c r="G123" i="2" s="1"/>
  <c r="F119" i="2"/>
  <c r="F122" i="2" s="1"/>
  <c r="F123" i="2" s="1"/>
  <c r="E119" i="2"/>
  <c r="E122" i="2" s="1"/>
  <c r="E123" i="2" s="1"/>
  <c r="D119" i="2"/>
  <c r="D122" i="2" s="1"/>
  <c r="B119" i="2"/>
  <c r="B122" i="2" s="1"/>
  <c r="AA20" i="1"/>
  <c r="X6" i="1"/>
  <c r="W6" i="1"/>
  <c r="Y33" i="2"/>
  <c r="X33" i="2"/>
  <c r="Y6" i="1" s="1"/>
  <c r="W33" i="2"/>
  <c r="V33" i="2"/>
  <c r="U33" i="2"/>
  <c r="V6" i="1" s="1"/>
  <c r="T33" i="2"/>
  <c r="S33" i="2"/>
  <c r="R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B33" i="2"/>
  <c r="S14" i="1"/>
  <c r="J14" i="1"/>
  <c r="L16" i="1"/>
  <c r="Y18" i="1"/>
  <c r="Q18" i="1"/>
  <c r="O18" i="1"/>
  <c r="N18" i="1"/>
  <c r="K18" i="1"/>
  <c r="I18" i="1"/>
  <c r="U18" i="1"/>
  <c r="P18" i="1"/>
  <c r="M18" i="1"/>
  <c r="F18" i="1"/>
  <c r="V18" i="1"/>
  <c r="S18" i="1"/>
  <c r="G18" i="1" l="1"/>
  <c r="L19" i="1"/>
  <c r="L18" i="1"/>
  <c r="E19" i="1"/>
  <c r="E18" i="1"/>
  <c r="G19" i="1"/>
  <c r="J18" i="1"/>
  <c r="J19" i="1"/>
  <c r="I19" i="1"/>
  <c r="D18" i="1"/>
  <c r="Q14" i="1"/>
  <c r="K14" i="1"/>
  <c r="H16" i="1"/>
  <c r="F16" i="1"/>
  <c r="V16" i="1"/>
  <c r="O16" i="1"/>
  <c r="Y16" i="1"/>
  <c r="N16" i="1"/>
  <c r="S16" i="1"/>
  <c r="K16" i="1"/>
  <c r="X16" i="1"/>
  <c r="E16" i="1"/>
  <c r="I16" i="1"/>
  <c r="M16" i="1"/>
  <c r="Z16" i="1"/>
  <c r="U16" i="1"/>
  <c r="Q16" i="1"/>
  <c r="C16" i="1"/>
  <c r="W16" i="1"/>
  <c r="J16" i="1"/>
  <c r="P16" i="1"/>
  <c r="O14" i="1"/>
  <c r="I14" i="1"/>
  <c r="M14" i="1"/>
  <c r="H14" i="1"/>
  <c r="L14" i="1"/>
  <c r="U14" i="1"/>
  <c r="Y14" i="1"/>
  <c r="E14" i="1"/>
  <c r="P14" i="1"/>
  <c r="F14" i="1"/>
  <c r="N14" i="1"/>
  <c r="V14" i="1"/>
  <c r="Z14" i="1"/>
  <c r="C14" i="1"/>
  <c r="V12" i="1"/>
  <c r="Z12" i="1"/>
  <c r="T12" i="1"/>
  <c r="W12" i="1"/>
  <c r="U12" i="1"/>
  <c r="Y12" i="1"/>
  <c r="P12" i="1"/>
  <c r="S12" i="1"/>
  <c r="I12" i="1"/>
  <c r="K12" i="1"/>
  <c r="O12" i="1"/>
  <c r="Q119" i="2"/>
  <c r="T10" i="1"/>
  <c r="V10" i="1"/>
  <c r="Z10" i="1"/>
  <c r="H10" i="1"/>
  <c r="U10" i="1"/>
  <c r="Y10" i="1"/>
  <c r="P10" i="1"/>
  <c r="O10" i="1"/>
  <c r="M10" i="1"/>
  <c r="N10" i="1"/>
  <c r="K8" i="1"/>
  <c r="C12" i="1"/>
  <c r="H12" i="1"/>
  <c r="L12" i="1"/>
  <c r="X12" i="1"/>
  <c r="G12" i="1"/>
  <c r="F12" i="1"/>
  <c r="N12" i="1"/>
  <c r="Q12" i="1"/>
  <c r="E12" i="1"/>
  <c r="M12" i="1"/>
  <c r="J12" i="1"/>
  <c r="R123" i="2"/>
  <c r="D123" i="2"/>
  <c r="C122" i="2"/>
  <c r="C119" i="2"/>
  <c r="E120" i="2"/>
  <c r="I120" i="2"/>
  <c r="R120" i="2"/>
  <c r="V120" i="2"/>
  <c r="U122" i="2"/>
  <c r="U123" i="2" s="1"/>
  <c r="Y122" i="2"/>
  <c r="Y123" i="2" s="1"/>
  <c r="D120" i="2"/>
  <c r="H120" i="2"/>
  <c r="O120" i="2"/>
  <c r="P122" i="2"/>
  <c r="T122" i="2"/>
  <c r="T123" i="2" s="1"/>
  <c r="X122" i="2"/>
  <c r="X123" i="2" s="1"/>
  <c r="G120" i="2"/>
  <c r="K120" i="2"/>
  <c r="S122" i="2"/>
  <c r="S123" i="2" s="1"/>
  <c r="W122" i="2"/>
  <c r="W123" i="2" s="1"/>
  <c r="F120" i="2"/>
  <c r="J120" i="2"/>
  <c r="X10" i="1"/>
  <c r="X11" i="1"/>
  <c r="U11" i="1"/>
  <c r="V11" i="1"/>
  <c r="S10" i="1"/>
  <c r="L10" i="1"/>
  <c r="R10" i="1"/>
  <c r="Z11" i="1"/>
  <c r="F10" i="1"/>
  <c r="E10" i="1"/>
  <c r="K10" i="1"/>
  <c r="L11" i="1"/>
  <c r="Q10" i="1"/>
  <c r="G10" i="1"/>
  <c r="I10" i="1"/>
  <c r="S11" i="1"/>
  <c r="Y11" i="1"/>
  <c r="T11" i="1"/>
  <c r="C10" i="1"/>
  <c r="D10" i="1"/>
  <c r="P8" i="1"/>
  <c r="U8" i="1"/>
  <c r="Y8" i="1"/>
  <c r="T8" i="1"/>
  <c r="X8" i="1"/>
  <c r="I8" i="1"/>
  <c r="W8" i="1"/>
  <c r="G8" i="1"/>
  <c r="C8" i="1"/>
  <c r="Z8" i="1"/>
  <c r="N8" i="1"/>
  <c r="Q8" i="1"/>
  <c r="H8" i="1"/>
  <c r="F8" i="1"/>
  <c r="M8" i="1"/>
  <c r="V8" i="1"/>
  <c r="O8" i="1"/>
  <c r="P6" i="1"/>
  <c r="H6" i="1"/>
  <c r="U6" i="1"/>
  <c r="C6" i="1"/>
  <c r="L6" i="1"/>
  <c r="I6" i="1"/>
  <c r="N6" i="1"/>
  <c r="V34" i="2"/>
  <c r="K6" i="1"/>
  <c r="M6" i="1"/>
  <c r="G6" i="1"/>
  <c r="O6" i="1"/>
  <c r="S6" i="1"/>
  <c r="F6" i="1"/>
  <c r="J6" i="1"/>
  <c r="Q6" i="1"/>
  <c r="Z6" i="1"/>
  <c r="E6" i="1"/>
  <c r="C33" i="2"/>
  <c r="W34" i="2"/>
  <c r="S34" i="2"/>
  <c r="Y34" i="2"/>
  <c r="R34" i="2"/>
  <c r="T6" i="1"/>
  <c r="Z18" i="1" l="1"/>
  <c r="H19" i="1"/>
  <c r="H18" i="1"/>
  <c r="H20" i="1" s="1"/>
  <c r="T18" i="1"/>
  <c r="H15" i="1"/>
  <c r="C18" i="1"/>
  <c r="R18" i="1"/>
  <c r="W19" i="1"/>
  <c r="W18" i="1"/>
  <c r="X19" i="1"/>
  <c r="X18" i="1"/>
  <c r="K19" i="1"/>
  <c r="F19" i="1"/>
  <c r="G17" i="1"/>
  <c r="F17" i="1"/>
  <c r="L17" i="1"/>
  <c r="I17" i="1"/>
  <c r="E17" i="1"/>
  <c r="H17" i="1"/>
  <c r="K17" i="1"/>
  <c r="T17" i="1"/>
  <c r="T16" i="1"/>
  <c r="R16" i="1"/>
  <c r="G16" i="1"/>
  <c r="D16" i="1"/>
  <c r="J17" i="1"/>
  <c r="K15" i="1"/>
  <c r="T14" i="1"/>
  <c r="X14" i="1"/>
  <c r="W14" i="1"/>
  <c r="G14" i="1"/>
  <c r="G15" i="1"/>
  <c r="T15" i="1"/>
  <c r="L15" i="1"/>
  <c r="R14" i="1"/>
  <c r="F15" i="1"/>
  <c r="I15" i="1"/>
  <c r="J15" i="1"/>
  <c r="E15" i="1"/>
  <c r="D14" i="1"/>
  <c r="V20" i="1"/>
  <c r="T13" i="1"/>
  <c r="D12" i="1"/>
  <c r="L13" i="1"/>
  <c r="Y20" i="1"/>
  <c r="J10" i="1"/>
  <c r="S8" i="1"/>
  <c r="S20" i="1" s="1"/>
  <c r="R12" i="1"/>
  <c r="Q122" i="2"/>
  <c r="W10" i="1"/>
  <c r="W11" i="1"/>
  <c r="K20" i="1"/>
  <c r="J11" i="1"/>
  <c r="H11" i="1"/>
  <c r="I11" i="1"/>
  <c r="K11" i="1"/>
  <c r="F11" i="1"/>
  <c r="E11" i="1"/>
  <c r="G11" i="1"/>
  <c r="I20" i="1"/>
  <c r="U20" i="1"/>
  <c r="P20" i="1"/>
  <c r="Q20" i="1"/>
  <c r="C20" i="1"/>
  <c r="N20" i="1"/>
  <c r="R8" i="1"/>
  <c r="O20" i="1"/>
  <c r="M20" i="1"/>
  <c r="Z20" i="1"/>
  <c r="J8" i="1"/>
  <c r="L8" i="1"/>
  <c r="L20" i="1" s="1"/>
  <c r="E8" i="1"/>
  <c r="D8" i="1" s="1"/>
  <c r="L9" i="1"/>
  <c r="U34" i="2"/>
  <c r="T34" i="2"/>
  <c r="S7" i="1"/>
  <c r="X34" i="2"/>
  <c r="E7" i="1"/>
  <c r="D6" i="1"/>
  <c r="F20" i="1"/>
  <c r="R6" i="1"/>
  <c r="Y7" i="1"/>
  <c r="W7" i="1"/>
  <c r="G34" i="2"/>
  <c r="K34" i="2"/>
  <c r="D34" i="2"/>
  <c r="E34" i="2"/>
  <c r="F34" i="2"/>
  <c r="J34" i="2"/>
  <c r="I34" i="2"/>
  <c r="H34" i="2"/>
  <c r="K7" i="1"/>
  <c r="G7" i="1"/>
  <c r="J7" i="1"/>
  <c r="X20" i="1" l="1"/>
  <c r="G20" i="1"/>
  <c r="Y19" i="1"/>
  <c r="S19" i="1"/>
  <c r="U19" i="1"/>
  <c r="V19" i="1"/>
  <c r="Z19" i="1"/>
  <c r="T19" i="1"/>
  <c r="J20" i="1"/>
  <c r="T20" i="1"/>
  <c r="R20" i="1" s="1"/>
  <c r="Z17" i="1"/>
  <c r="U17" i="1"/>
  <c r="Y17" i="1"/>
  <c r="V17" i="1"/>
  <c r="S17" i="1"/>
  <c r="X17" i="1"/>
  <c r="W17" i="1"/>
  <c r="W20" i="1"/>
  <c r="W15" i="1"/>
  <c r="U15" i="1"/>
  <c r="Y15" i="1"/>
  <c r="V15" i="1"/>
  <c r="S15" i="1"/>
  <c r="Z15" i="1"/>
  <c r="X15" i="1"/>
  <c r="U13" i="1"/>
  <c r="Z13" i="1"/>
  <c r="V13" i="1"/>
  <c r="Y13" i="1"/>
  <c r="S13" i="1"/>
  <c r="W13" i="1"/>
  <c r="X13" i="1"/>
  <c r="F13" i="1"/>
  <c r="H13" i="1"/>
  <c r="I13" i="1"/>
  <c r="G13" i="1"/>
  <c r="J13" i="1"/>
  <c r="K13" i="1"/>
  <c r="E13" i="1"/>
  <c r="Y9" i="1"/>
  <c r="Z9" i="1"/>
  <c r="U9" i="1"/>
  <c r="X9" i="1"/>
  <c r="S9" i="1"/>
  <c r="V9" i="1"/>
  <c r="W9" i="1"/>
  <c r="T9" i="1"/>
  <c r="E9" i="1"/>
  <c r="E20" i="1"/>
  <c r="F21" i="1" s="1"/>
  <c r="I9" i="1"/>
  <c r="H9" i="1"/>
  <c r="K9" i="1"/>
  <c r="G9" i="1"/>
  <c r="F9" i="1"/>
  <c r="J9" i="1"/>
  <c r="Z7" i="1"/>
  <c r="V7" i="1"/>
  <c r="X7" i="1"/>
  <c r="U7" i="1"/>
  <c r="H7" i="1"/>
  <c r="T7" i="1"/>
  <c r="I7" i="1"/>
  <c r="F7" i="1"/>
  <c r="L7" i="1"/>
  <c r="AC20" i="1" l="1"/>
  <c r="AE20" i="1"/>
  <c r="Y21" i="1" s="1"/>
  <c r="AD20" i="1"/>
  <c r="L21" i="1" s="1"/>
  <c r="D20" i="1"/>
  <c r="AB20" i="1"/>
  <c r="G21" i="1" s="1"/>
  <c r="E21" i="1" s="1"/>
  <c r="Z21" i="1" l="1"/>
  <c r="S21" i="1"/>
  <c r="X21" i="1"/>
  <c r="W21" i="1"/>
  <c r="U21" i="1"/>
  <c r="T21" i="1"/>
  <c r="V21" i="1"/>
  <c r="J21" i="1"/>
  <c r="H21" i="1"/>
  <c r="I21" i="1"/>
  <c r="K21" i="1"/>
  <c r="AC18" i="18"/>
  <c r="Z18" i="18"/>
  <c r="W18" i="18"/>
  <c r="V18" i="18"/>
  <c r="X18" i="18"/>
  <c r="Y18" i="18"/>
  <c r="J18" i="18"/>
  <c r="N18" i="18"/>
  <c r="I18" i="18"/>
  <c r="K18" i="18"/>
  <c r="H18" i="18"/>
  <c r="O18" i="18"/>
  <c r="L18" i="18"/>
  <c r="AB18" i="18"/>
  <c r="AA18" i="18"/>
  <c r="M18" i="18"/>
</calcChain>
</file>

<file path=xl/sharedStrings.xml><?xml version="1.0" encoding="utf-8"?>
<sst xmlns="http://schemas.openxmlformats.org/spreadsheetml/2006/main" count="853" uniqueCount="301">
  <si>
    <t>الطرقات</t>
  </si>
  <si>
    <t xml:space="preserve">الطول </t>
  </si>
  <si>
    <t>العرض</t>
  </si>
  <si>
    <t>جيدة</t>
  </si>
  <si>
    <t>متوسطة</t>
  </si>
  <si>
    <t>رديئة</t>
  </si>
  <si>
    <t>غير معبد</t>
  </si>
  <si>
    <t xml:space="preserve">Bicouche </t>
  </si>
  <si>
    <t>Tricouche</t>
  </si>
  <si>
    <t>Enrobé</t>
  </si>
  <si>
    <t>Béton</t>
  </si>
  <si>
    <t xml:space="preserve">طول </t>
  </si>
  <si>
    <t>نوعية</t>
  </si>
  <si>
    <t>طول</t>
  </si>
  <si>
    <t>التعبيد</t>
  </si>
  <si>
    <t>الأرصفة</t>
  </si>
  <si>
    <t>النوعية</t>
  </si>
  <si>
    <t>مجاري المياه</t>
  </si>
  <si>
    <t>الحالة</t>
  </si>
  <si>
    <t>غير مرصف</t>
  </si>
  <si>
    <t>Bicouche carrelage</t>
  </si>
  <si>
    <t>Pavés</t>
  </si>
  <si>
    <t>Autre</t>
  </si>
  <si>
    <t>أنموذج عدد1</t>
  </si>
  <si>
    <t>مجموع الطرقات الرئيسية</t>
  </si>
  <si>
    <t>الطرقات الفرعية</t>
  </si>
  <si>
    <t>مجموع الطرقات الفرعية</t>
  </si>
  <si>
    <t>المجموع العام</t>
  </si>
  <si>
    <r>
      <t>المفترقات</t>
    </r>
    <r>
      <rPr>
        <b/>
        <sz val="11"/>
        <color indexed="8"/>
        <rFont val="Simplified Arabic"/>
        <family val="1"/>
      </rPr>
      <t></t>
    </r>
  </si>
  <si>
    <r>
      <t>النوعية</t>
    </r>
    <r>
      <rPr>
        <b/>
        <sz val="11"/>
        <color indexed="8"/>
        <rFont val="Simplified Arabic"/>
        <family val="1"/>
      </rPr>
      <t></t>
    </r>
  </si>
  <si>
    <r>
      <t>الحواشي</t>
    </r>
    <r>
      <rPr>
        <b/>
        <sz val="11"/>
        <color indexed="8"/>
        <rFont val="Simplified Arabic"/>
        <family val="1"/>
      </rPr>
      <t></t>
    </r>
  </si>
  <si>
    <t>أنموذج عدد2</t>
  </si>
  <si>
    <t>المنطقة</t>
  </si>
  <si>
    <t xml:space="preserve">المعطيات </t>
  </si>
  <si>
    <t>النسبة</t>
  </si>
  <si>
    <t>النسبة العامة</t>
  </si>
  <si>
    <t xml:space="preserve">بطاقة تشخيص جملية لشبكة الطرقات </t>
  </si>
  <si>
    <r>
      <t xml:space="preserve"> الطرقات الرئيسة</t>
    </r>
    <r>
      <rPr>
        <b/>
        <sz val="11"/>
        <color indexed="8"/>
        <rFont val="Simplified Arabic"/>
        <family val="1"/>
      </rPr>
      <t>(5)</t>
    </r>
  </si>
  <si>
    <t>المساحة حسب الحالة(2)</t>
  </si>
  <si>
    <r>
      <t>النوعية</t>
    </r>
    <r>
      <rPr>
        <b/>
        <sz val="11"/>
        <color indexed="8"/>
        <rFont val="Simplified Arabic"/>
        <family val="1"/>
      </rPr>
      <t>(3)</t>
    </r>
  </si>
  <si>
    <r>
      <t>الحواشي</t>
    </r>
    <r>
      <rPr>
        <b/>
        <sz val="11"/>
        <color indexed="8"/>
        <rFont val="Simplified Arabic"/>
        <family val="1"/>
      </rPr>
      <t>(4)</t>
    </r>
  </si>
  <si>
    <r>
      <t>المفترقات</t>
    </r>
    <r>
      <rPr>
        <b/>
        <sz val="11"/>
        <color indexed="8"/>
        <rFont val="Simplified Arabic"/>
        <family val="1"/>
      </rPr>
      <t> (6)</t>
    </r>
  </si>
  <si>
    <t>المساحة حسب الحالة</t>
  </si>
  <si>
    <t>بطاقة تشخيص لشبكة الطرقات  بالمنطقة 1</t>
  </si>
  <si>
    <t>المنطقة 1</t>
  </si>
  <si>
    <t>المنطقة 2</t>
  </si>
  <si>
    <t>المنطقة 3</t>
  </si>
  <si>
    <t>المنطقة 4</t>
  </si>
  <si>
    <t>المنطقة 5</t>
  </si>
  <si>
    <t>المنطقة 6</t>
  </si>
  <si>
    <t>المنطقة 7</t>
  </si>
  <si>
    <t xml:space="preserve">نهج محمد بيرم التونسي </t>
  </si>
  <si>
    <t>نهج زرياب</t>
  </si>
  <si>
    <t xml:space="preserve">نهج احمد شوقي </t>
  </si>
  <si>
    <t xml:space="preserve">نهج علي الدوعاجي </t>
  </si>
  <si>
    <t xml:space="preserve">نهج توفيق الحكيم </t>
  </si>
  <si>
    <t xml:space="preserve">نهج شاذلي خزندار </t>
  </si>
  <si>
    <t xml:space="preserve">نهج مصطفى خريف </t>
  </si>
  <si>
    <t xml:space="preserve">نهج عبد الرزاق كرباكة </t>
  </si>
  <si>
    <t xml:space="preserve">شارع شيخ محمود الباجي </t>
  </si>
  <si>
    <t xml:space="preserve">شارع حافظ ابراهيم </t>
  </si>
  <si>
    <t xml:space="preserve">شارع ابو القاسم الشابي </t>
  </si>
  <si>
    <t xml:space="preserve">شارع طه الحسين </t>
  </si>
  <si>
    <t xml:space="preserve">شارع ابن خلدون </t>
  </si>
  <si>
    <t>نهج الفل</t>
  </si>
  <si>
    <t xml:space="preserve">نهج العنبر </t>
  </si>
  <si>
    <t xml:space="preserve">نهج القرنفل </t>
  </si>
  <si>
    <t xml:space="preserve">نهج النسرين </t>
  </si>
  <si>
    <t xml:space="preserve">نهج البنفسج </t>
  </si>
  <si>
    <t xml:space="preserve">نهج الورد </t>
  </si>
  <si>
    <t>نهج النرجس</t>
  </si>
  <si>
    <t xml:space="preserve">شارع الطاهر الحداد </t>
  </si>
  <si>
    <t>نهج الزيزفون</t>
  </si>
  <si>
    <t xml:space="preserve">نهج السوسن </t>
  </si>
  <si>
    <t>نهج صفصاف</t>
  </si>
  <si>
    <t>نهج الصنوبر</t>
  </si>
  <si>
    <t>نهج الزيتونة</t>
  </si>
  <si>
    <t xml:space="preserve">نهج التوت </t>
  </si>
  <si>
    <t xml:space="preserve">نهج الزهور </t>
  </si>
  <si>
    <t xml:space="preserve">نهج الاقحوان </t>
  </si>
  <si>
    <t xml:space="preserve">نهج الدالية </t>
  </si>
  <si>
    <t xml:space="preserve">نهج الاجاص </t>
  </si>
  <si>
    <t xml:space="preserve">نهج السفرجل </t>
  </si>
  <si>
    <t xml:space="preserve">نهج التفاح </t>
  </si>
  <si>
    <t xml:space="preserve">شارع منجي سليم </t>
  </si>
  <si>
    <t xml:space="preserve">نهج المنصف باي </t>
  </si>
  <si>
    <t xml:space="preserve">نهج الامام سحنون </t>
  </si>
  <si>
    <t xml:space="preserve">نهج حبيب بوقطفة </t>
  </si>
  <si>
    <t xml:space="preserve">نهج طاهر ابن العاشور </t>
  </si>
  <si>
    <t xml:space="preserve">نهج الامام الغزالي </t>
  </si>
  <si>
    <t xml:space="preserve">نهج عبد العزيز العقربي </t>
  </si>
  <si>
    <t xml:space="preserve">نهج علي بن عياد </t>
  </si>
  <si>
    <t xml:space="preserve">نهج عبد الرزاق شرايبي </t>
  </si>
  <si>
    <t>نهج حسين بوزيان</t>
  </si>
  <si>
    <t xml:space="preserve">محمد علي الحامي </t>
  </si>
  <si>
    <t xml:space="preserve">نهج علي بلهوان </t>
  </si>
  <si>
    <t xml:space="preserve">نهج الهادي شاكر </t>
  </si>
  <si>
    <t xml:space="preserve">شارع فرحات حشاد </t>
  </si>
  <si>
    <t xml:space="preserve">نهج منجي بالي </t>
  </si>
  <si>
    <t xml:space="preserve">شارع الطيب المهيري </t>
  </si>
  <si>
    <t xml:space="preserve">نهج الهادي النويرة </t>
  </si>
  <si>
    <t xml:space="preserve">نهج الحاج محمد براهمي </t>
  </si>
  <si>
    <t xml:space="preserve">نهج حبي عاشور </t>
  </si>
  <si>
    <t xml:space="preserve">شارع محمد المرزوقي </t>
  </si>
  <si>
    <t>نهج الحبيب ثامر</t>
  </si>
  <si>
    <t xml:space="preserve">شارع شهداء </t>
  </si>
  <si>
    <t xml:space="preserve">نهج الهادي حفشة </t>
  </si>
  <si>
    <t xml:space="preserve">نهج خير الدين باشا </t>
  </si>
  <si>
    <t>نهج محمد بوزويتة</t>
  </si>
  <si>
    <t xml:space="preserve">نهج الطاهر صفر </t>
  </si>
  <si>
    <t xml:space="preserve">نهج علي بن غذاهم </t>
  </si>
  <si>
    <t xml:space="preserve">نهج بشير صفر </t>
  </si>
  <si>
    <t xml:space="preserve">نهج سعيد بوبكر </t>
  </si>
  <si>
    <t xml:space="preserve">نهج محمد الزغباني </t>
  </si>
  <si>
    <t xml:space="preserve">نهج الملازم محمد عزيز تاج </t>
  </si>
  <si>
    <t xml:space="preserve">نهج ابن منظور </t>
  </si>
  <si>
    <t xml:space="preserve">نهج أحمد التليلي </t>
  </si>
  <si>
    <t xml:space="preserve">شارع البحر الأبيض المتوسط </t>
  </si>
  <si>
    <t xml:space="preserve">شارع تونس </t>
  </si>
  <si>
    <t xml:space="preserve">شارع سيدي بن عروس </t>
  </si>
  <si>
    <t xml:space="preserve">نهج باجة </t>
  </si>
  <si>
    <t xml:space="preserve">نهج سليانة </t>
  </si>
  <si>
    <t xml:space="preserve">شارع الحرية </t>
  </si>
  <si>
    <t xml:space="preserve">نهج ساقية سيدي يوسف </t>
  </si>
  <si>
    <t>نهج غمراسن</t>
  </si>
  <si>
    <t>نهج تطاوين</t>
  </si>
  <si>
    <t xml:space="preserve">نهج مدنين </t>
  </si>
  <si>
    <t xml:space="preserve">نهج القطار </t>
  </si>
  <si>
    <t xml:space="preserve">نهج ام العرايس </t>
  </si>
  <si>
    <t xml:space="preserve">نهج المتلوي </t>
  </si>
  <si>
    <t>نهج صفاقس</t>
  </si>
  <si>
    <t xml:space="preserve">نهج تزارتة </t>
  </si>
  <si>
    <t xml:space="preserve">نهج رمادة </t>
  </si>
  <si>
    <t>شارع زغوان</t>
  </si>
  <si>
    <t xml:space="preserve">نهج جربة </t>
  </si>
  <si>
    <t xml:space="preserve">نهج الكاف </t>
  </si>
  <si>
    <t xml:space="preserve">شارع سيدي بوزيد </t>
  </si>
  <si>
    <t xml:space="preserve">شارع قفصة </t>
  </si>
  <si>
    <t>شارع القيروان</t>
  </si>
  <si>
    <t xml:space="preserve">نهج منزل تميم </t>
  </si>
  <si>
    <t>نهج دوز</t>
  </si>
  <si>
    <t>شارع القصرين</t>
  </si>
  <si>
    <t xml:space="preserve">نهج مطماطة </t>
  </si>
  <si>
    <t>نهج بن قردان</t>
  </si>
  <si>
    <t>شارع قابس</t>
  </si>
  <si>
    <t>نهج سبيطلة</t>
  </si>
  <si>
    <t xml:space="preserve">نهج حمام سوسة </t>
  </si>
  <si>
    <t xml:space="preserve">شارع سوسة </t>
  </si>
  <si>
    <t>نهج الزهرة</t>
  </si>
  <si>
    <t xml:space="preserve">شارع المهدية </t>
  </si>
  <si>
    <t>شارع بنزرت</t>
  </si>
  <si>
    <t xml:space="preserve">شارع قبلي </t>
  </si>
  <si>
    <t xml:space="preserve">شارع بن عرفة </t>
  </si>
  <si>
    <t>نهج ابن شرف</t>
  </si>
  <si>
    <t xml:space="preserve">نهج الياسمين </t>
  </si>
  <si>
    <t>نهج حمام الأنف</t>
  </si>
  <si>
    <t>ˣ</t>
  </si>
  <si>
    <t>2ˣ1,5</t>
  </si>
  <si>
    <t>1,5ˣ2</t>
  </si>
  <si>
    <t>2 ˣ 2</t>
  </si>
  <si>
    <t>2,5ˣ2</t>
  </si>
  <si>
    <t>نهج السنونو</t>
  </si>
  <si>
    <t xml:space="preserve">نهج النورس </t>
  </si>
  <si>
    <t>نهج الرحمة</t>
  </si>
  <si>
    <t xml:space="preserve">نهج الكناري </t>
  </si>
  <si>
    <t xml:space="preserve">نهج اليمامة </t>
  </si>
  <si>
    <t xml:space="preserve">نهج الحبارة </t>
  </si>
  <si>
    <t xml:space="preserve">نهج النعامة </t>
  </si>
  <si>
    <t xml:space="preserve">نهج النسر </t>
  </si>
  <si>
    <t xml:space="preserve">نهج البلبل </t>
  </si>
  <si>
    <t xml:space="preserve">نهج الحمامة </t>
  </si>
  <si>
    <t>المروج 1</t>
  </si>
  <si>
    <t xml:space="preserve">نهج بدون اسم </t>
  </si>
  <si>
    <t xml:space="preserve">بدون اسم </t>
  </si>
  <si>
    <t>نهج محمد الماطري</t>
  </si>
  <si>
    <t>نهج محمد علي بن غذاهم</t>
  </si>
  <si>
    <t xml:space="preserve">نهج المنجي سليم </t>
  </si>
  <si>
    <t xml:space="preserve">نهج حسين بوزيان </t>
  </si>
  <si>
    <t>نهج 1</t>
  </si>
  <si>
    <t>نهج 2</t>
  </si>
  <si>
    <t xml:space="preserve">نهج 3 </t>
  </si>
  <si>
    <t>نهج 4</t>
  </si>
  <si>
    <t>نهج 5</t>
  </si>
  <si>
    <t>نهج 6</t>
  </si>
  <si>
    <t>نهج 7</t>
  </si>
  <si>
    <t>نهج 8</t>
  </si>
  <si>
    <t xml:space="preserve">حي العجبوني </t>
  </si>
  <si>
    <t xml:space="preserve">نهج الهدهد </t>
  </si>
  <si>
    <t xml:space="preserve">نهج الحجل </t>
  </si>
  <si>
    <t xml:space="preserve">نهج الاوز </t>
  </si>
  <si>
    <t xml:space="preserve">نهج السمان </t>
  </si>
  <si>
    <t xml:space="preserve">نهج النحام </t>
  </si>
  <si>
    <t xml:space="preserve">نهج العنقاء </t>
  </si>
  <si>
    <t xml:space="preserve">نهج الصقر </t>
  </si>
  <si>
    <t xml:space="preserve">نهج البط </t>
  </si>
  <si>
    <t xml:space="preserve">نهج الببغاء </t>
  </si>
  <si>
    <t>نهج اللقلق</t>
  </si>
  <si>
    <t>نهج الجرجس</t>
  </si>
  <si>
    <t xml:space="preserve">نهج الحسون </t>
  </si>
  <si>
    <t>نهج البجع</t>
  </si>
  <si>
    <t>حي المزوغي 1</t>
  </si>
  <si>
    <t>نهج الوفاء</t>
  </si>
  <si>
    <r>
      <t xml:space="preserve"> </t>
    </r>
    <r>
      <rPr>
        <b/>
        <sz val="11"/>
        <color theme="1"/>
        <rFont val="Simplified Arabic"/>
        <family val="1"/>
      </rPr>
      <t xml:space="preserve">حي حشاد </t>
    </r>
  </si>
  <si>
    <t xml:space="preserve">حي باليل </t>
  </si>
  <si>
    <t xml:space="preserve">نهج 1 </t>
  </si>
  <si>
    <t>حي المزوغي 2</t>
  </si>
  <si>
    <t xml:space="preserve">نهج الزعفران </t>
  </si>
  <si>
    <t xml:space="preserve">نهج الخزامي </t>
  </si>
  <si>
    <t xml:space="preserve">نهج اللوتيس </t>
  </si>
  <si>
    <t xml:space="preserve">نهج الريحان </t>
  </si>
  <si>
    <t xml:space="preserve">نهج النرجس </t>
  </si>
  <si>
    <t>نهج الزئبق</t>
  </si>
  <si>
    <t>نهج الورد</t>
  </si>
  <si>
    <t>نهج الليلك</t>
  </si>
  <si>
    <t>نهج الشقائق</t>
  </si>
  <si>
    <t xml:space="preserve">نهج  بدون اسم </t>
  </si>
  <si>
    <t>نهج الياسمين</t>
  </si>
  <si>
    <r>
      <t xml:space="preserve"> </t>
    </r>
    <r>
      <rPr>
        <b/>
        <sz val="12"/>
        <color theme="1"/>
        <rFont val="Simplified Arabic"/>
        <family val="1"/>
      </rPr>
      <t xml:space="preserve">حي الزيتونة </t>
    </r>
  </si>
  <si>
    <t>نهج 9</t>
  </si>
  <si>
    <t>نهج 10</t>
  </si>
  <si>
    <t>نهج 11</t>
  </si>
  <si>
    <t>نهج 12</t>
  </si>
  <si>
    <t>نهج 13</t>
  </si>
  <si>
    <t xml:space="preserve">نهج 14 </t>
  </si>
  <si>
    <t>نهج 15</t>
  </si>
  <si>
    <t>نهج فرحات حشاد</t>
  </si>
  <si>
    <t>نهج احمد التليلي</t>
  </si>
  <si>
    <t>الزيالتين حي خديجة</t>
  </si>
  <si>
    <t>نهج ابو عمرو بن العلاء</t>
  </si>
  <si>
    <t>نهج خليل بن احمد الفراهيدي</t>
  </si>
  <si>
    <t>نهج ابن منظور</t>
  </si>
  <si>
    <t>نهج أبو اسود الدؤلي</t>
  </si>
  <si>
    <t>نهج ابن حبيب النحوي</t>
  </si>
  <si>
    <t>نهج الكسائي</t>
  </si>
  <si>
    <t>نهج الفراء</t>
  </si>
  <si>
    <t>نهج ابو زيد الأنصاري</t>
  </si>
  <si>
    <t>نهج الأصمعي</t>
  </si>
  <si>
    <t>نهج ابو عثمان المازني</t>
  </si>
  <si>
    <t>نهج مبرد</t>
  </si>
  <si>
    <t>نهج ابراهيم الزجاج</t>
  </si>
  <si>
    <t>نهج ابو علي الفارسي</t>
  </si>
  <si>
    <t>نهج ابو القاسم الزمخشري</t>
  </si>
  <si>
    <t>نهج ابن مضاء القرطبي</t>
  </si>
  <si>
    <t>نهج عبد القاهر الجرجاني</t>
  </si>
  <si>
    <t xml:space="preserve">نهج ابن السراج </t>
  </si>
  <si>
    <t>نهج الجاحظ</t>
  </si>
  <si>
    <t>نهج ابن الجاني</t>
  </si>
  <si>
    <t>حي المستقبل</t>
  </si>
  <si>
    <t>أجمل كروم نعسان</t>
  </si>
  <si>
    <t>حي العياري : البكوشة</t>
  </si>
  <si>
    <t>حي الرشيدة</t>
  </si>
  <si>
    <t xml:space="preserve"> نهج الحكمة</t>
  </si>
  <si>
    <t>نهج الفضيلة</t>
  </si>
  <si>
    <t xml:space="preserve"> زنقة 6bis </t>
  </si>
  <si>
    <t>نهج حضرموت</t>
  </si>
  <si>
    <t xml:space="preserve">نهج الكرم </t>
  </si>
  <si>
    <t>زنقة</t>
  </si>
  <si>
    <t>حي الأمل</t>
  </si>
  <si>
    <t>نهج الوفاق</t>
  </si>
  <si>
    <t>نهج العواطف</t>
  </si>
  <si>
    <t>نهج السعادة</t>
  </si>
  <si>
    <t>نهج التوبة</t>
  </si>
  <si>
    <t>نهج الاحسان</t>
  </si>
  <si>
    <t>نهج الفصيلة</t>
  </si>
  <si>
    <t>نهج الاخلاص</t>
  </si>
  <si>
    <t>نهج الغفران</t>
  </si>
  <si>
    <t>نهج المودة</t>
  </si>
  <si>
    <t>نهج السلام</t>
  </si>
  <si>
    <t>نهج الايمان</t>
  </si>
  <si>
    <t>نهج التقوى</t>
  </si>
  <si>
    <t>نهج الهناء</t>
  </si>
  <si>
    <t>نهج الصداقة</t>
  </si>
  <si>
    <t>نهج المروءة</t>
  </si>
  <si>
    <t>نهج السكينة</t>
  </si>
  <si>
    <t>نهج خير الدين</t>
  </si>
  <si>
    <t>نهج السلامة</t>
  </si>
  <si>
    <t>حي بن سدرين</t>
  </si>
  <si>
    <t>طول الطريق</t>
  </si>
  <si>
    <t>الماء الصالح للشرب</t>
  </si>
  <si>
    <t>التنوير العمومي</t>
  </si>
  <si>
    <t>التطهير</t>
  </si>
  <si>
    <t>تصريف مياه الأمطار</t>
  </si>
  <si>
    <t>طول الشبكة</t>
  </si>
  <si>
    <t>عدد المساكن</t>
  </si>
  <si>
    <r>
      <t>نسبة الربط</t>
    </r>
    <r>
      <rPr>
        <vertAlign val="superscript"/>
        <sz val="9"/>
        <color indexed="8"/>
        <rFont val="Simplified Arabic"/>
        <family val="1"/>
      </rPr>
      <t>4</t>
    </r>
  </si>
  <si>
    <t>طوا الطريق المجهز</t>
  </si>
  <si>
    <t>عدد النقاط</t>
  </si>
  <si>
    <t>نسبة التنوير(2)</t>
  </si>
  <si>
    <t>الحالة(1)</t>
  </si>
  <si>
    <t>اعتماد التقنيات(3)</t>
  </si>
  <si>
    <t>نسبة الربط(4)</t>
  </si>
  <si>
    <t>محطة</t>
  </si>
  <si>
    <t>الوسط</t>
  </si>
  <si>
    <r>
      <t>الحالة</t>
    </r>
    <r>
      <rPr>
        <vertAlign val="superscript"/>
        <sz val="9"/>
        <color indexed="8"/>
        <rFont val="Simplified Arabic"/>
        <family val="1"/>
      </rPr>
      <t>1</t>
    </r>
  </si>
  <si>
    <t>طول الشبكة(5)</t>
  </si>
  <si>
    <t>نوعيتها</t>
  </si>
  <si>
    <t>الضوئية</t>
  </si>
  <si>
    <t>الحالية</t>
  </si>
  <si>
    <t>معالجة</t>
  </si>
  <si>
    <t>المتقبل</t>
  </si>
  <si>
    <t>حي رياض المروج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</si>
</sst>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1"/>
      <color indexed="8"/>
      <name val="Simplified Arabic"/>
      <family val="1"/>
    </font>
    <font>
      <u/>
      <sz val="11"/>
      <color theme="10"/>
      <name val="Calibri"/>
      <family val="2"/>
    </font>
    <font>
      <b/>
      <sz val="22"/>
      <color theme="1"/>
      <name val="Simplified Arabic"/>
      <family val="1"/>
    </font>
    <font>
      <sz val="11"/>
      <color theme="1"/>
      <name val="Simplified Arabic"/>
      <family val="1"/>
    </font>
    <font>
      <b/>
      <sz val="11"/>
      <color theme="1"/>
      <name val="Simplified Arabic"/>
      <family val="1"/>
    </font>
    <font>
      <b/>
      <sz val="10"/>
      <color theme="1"/>
      <name val="Simplified Arabic"/>
      <family val="1"/>
    </font>
    <font>
      <sz val="10"/>
      <color theme="1"/>
      <name val="Simplified Arabic"/>
      <family val="1"/>
    </font>
    <font>
      <b/>
      <sz val="11"/>
      <color rgb="FFFF0000"/>
      <name val="Simplified Arabic"/>
      <family val="1"/>
    </font>
    <font>
      <b/>
      <sz val="11"/>
      <color theme="1"/>
      <name val="Calibri"/>
      <family val="2"/>
    </font>
    <font>
      <b/>
      <sz val="12"/>
      <color theme="1"/>
      <name val="Simplified Arabic"/>
      <family val="1"/>
    </font>
    <font>
      <b/>
      <sz val="14"/>
      <color theme="1"/>
      <name val="Simplified Arabic"/>
      <family val="1"/>
    </font>
    <font>
      <b/>
      <sz val="9"/>
      <color theme="1"/>
      <name val="Simplified Arabic"/>
      <family val="1"/>
    </font>
    <font>
      <vertAlign val="superscript"/>
      <sz val="9"/>
      <color indexed="8"/>
      <name val="Simplified Arabic"/>
      <family val="1"/>
    </font>
    <font>
      <b/>
      <sz val="11"/>
      <name val="Simplified Arabic"/>
      <family val="1"/>
    </font>
    <font>
      <u/>
      <sz val="11"/>
      <color theme="10"/>
      <name val="Simplified Arabic"/>
      <family val="1"/>
    </font>
    <font>
      <b/>
      <sz val="8"/>
      <color theme="1"/>
      <name val="Simplified Arabic"/>
      <family val="1"/>
    </font>
    <font>
      <sz val="8"/>
      <color theme="1"/>
      <name val="Simplified Arabic"/>
      <family val="1"/>
    </font>
    <font>
      <b/>
      <sz val="8"/>
      <color rgb="FFFF0000"/>
      <name val="Simplified Arabic"/>
      <family val="1"/>
    </font>
    <font>
      <b/>
      <u/>
      <sz val="8"/>
      <color rgb="FF7030A0"/>
      <name val="Simplified Arabic"/>
      <family val="1"/>
    </font>
    <font>
      <b/>
      <sz val="8"/>
      <name val="Simplified Arabic"/>
      <family val="1"/>
    </font>
    <font>
      <sz val="8"/>
      <name val="Simplified Arabic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1" tint="4.9989318521683403E-2"/>
      </left>
      <right style="thin">
        <color theme="1" tint="4.9989318521683403E-2"/>
      </right>
      <top style="medium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 style="medium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medium">
        <color theme="1" tint="4.9989318521683403E-2"/>
      </right>
      <top style="medium">
        <color theme="1" tint="4.9989318521683403E-2"/>
      </top>
      <bottom style="thin">
        <color theme="1" tint="4.9989318521683403E-2"/>
      </bottom>
      <diagonal/>
    </border>
    <border>
      <left style="medium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medium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medium">
        <color theme="1" tint="4.9989318521683403E-2"/>
      </left>
      <right style="thin">
        <color theme="1" tint="4.9989318521683403E-2"/>
      </right>
      <top style="thin">
        <color theme="1" tint="4.9989318521683403E-2"/>
      </top>
      <bottom/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/>
      <diagonal/>
    </border>
    <border>
      <left style="thin">
        <color theme="1" tint="4.9989318521683403E-2"/>
      </left>
      <right style="medium">
        <color theme="1" tint="4.9989318521683403E-2"/>
      </right>
      <top style="thin">
        <color theme="1" tint="4.9989318521683403E-2"/>
      </top>
      <bottom/>
      <diagonal/>
    </border>
    <border>
      <left style="medium">
        <color theme="1" tint="4.9989318521683403E-2"/>
      </left>
      <right style="thin">
        <color theme="1" tint="4.9989318521683403E-2"/>
      </right>
      <top style="double">
        <color theme="1" tint="4.9989318521683403E-2"/>
      </top>
      <bottom style="double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 style="double">
        <color theme="1" tint="4.9989318521683403E-2"/>
      </top>
      <bottom style="double">
        <color theme="1" tint="4.9989318521683403E-2"/>
      </bottom>
      <diagonal/>
    </border>
    <border>
      <left style="thin">
        <color theme="1" tint="4.9989318521683403E-2"/>
      </left>
      <right style="medium">
        <color theme="1" tint="4.9989318521683403E-2"/>
      </right>
      <top style="double">
        <color theme="1" tint="4.9989318521683403E-2"/>
      </top>
      <bottom style="double">
        <color theme="1" tint="4.9989318521683403E-2"/>
      </bottom>
      <diagonal/>
    </border>
    <border>
      <left/>
      <right/>
      <top style="double">
        <color theme="1" tint="4.9989318521683403E-2"/>
      </top>
      <bottom style="double">
        <color theme="1" tint="4.9989318521683403E-2"/>
      </bottom>
      <diagonal/>
    </border>
    <border>
      <left style="medium">
        <color theme="1" tint="4.9989318521683403E-2"/>
      </left>
      <right style="thin">
        <color theme="1" tint="4.9989318521683403E-2"/>
      </right>
      <top/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/>
      <bottom style="thin">
        <color theme="1" tint="4.9989318521683403E-2"/>
      </bottom>
      <diagonal/>
    </border>
    <border>
      <left style="thin">
        <color theme="1" tint="4.9989318521683403E-2"/>
      </left>
      <right style="medium">
        <color theme="1" tint="4.9989318521683403E-2"/>
      </right>
      <top/>
      <bottom style="thin">
        <color theme="1" tint="4.9989318521683403E-2"/>
      </bottom>
      <diagonal/>
    </border>
    <border>
      <left style="medium">
        <color theme="1" tint="4.9989318521683403E-2"/>
      </left>
      <right style="thin">
        <color theme="1" tint="4.9989318521683403E-2"/>
      </right>
      <top style="double">
        <color theme="1" tint="4.9989318521683403E-2"/>
      </top>
      <bottom/>
      <diagonal/>
    </border>
    <border>
      <left style="thin">
        <color theme="1" tint="4.9989318521683403E-2"/>
      </left>
      <right style="thin">
        <color theme="1" tint="4.9989318521683403E-2"/>
      </right>
      <top style="double">
        <color theme="1" tint="4.9989318521683403E-2"/>
      </top>
      <bottom/>
      <diagonal/>
    </border>
    <border>
      <left style="thin">
        <color theme="1" tint="4.9989318521683403E-2"/>
      </left>
      <right style="medium">
        <color theme="1" tint="4.9989318521683403E-2"/>
      </right>
      <top style="double">
        <color theme="1" tint="4.9989318521683403E-2"/>
      </top>
      <bottom/>
      <diagonal/>
    </border>
    <border>
      <left/>
      <right/>
      <top style="double">
        <color theme="1" tint="4.9989318521683403E-2"/>
      </top>
      <bottom/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/>
      <right style="medium">
        <color theme="1" tint="4.9989318521683403E-2"/>
      </right>
      <top style="medium">
        <color theme="1" tint="4.9989318521683403E-2"/>
      </top>
      <bottom style="medium">
        <color theme="1" tint="4.9989318521683403E-2"/>
      </bottom>
      <diagonal/>
    </border>
    <border>
      <left style="medium">
        <color theme="1" tint="4.9989318521683403E-2"/>
      </left>
      <right style="medium">
        <color theme="1" tint="4.9989318521683403E-2"/>
      </right>
      <top style="medium">
        <color theme="1" tint="4.9989318521683403E-2"/>
      </top>
      <bottom style="medium">
        <color theme="1" tint="4.9989318521683403E-2"/>
      </bottom>
      <diagonal/>
    </border>
    <border>
      <left style="medium">
        <color theme="1" tint="4.9989318521683403E-2"/>
      </left>
      <right style="medium">
        <color theme="1" tint="4.9989318521683403E-2"/>
      </right>
      <top style="medium">
        <color theme="1" tint="4.9989318521683403E-2"/>
      </top>
      <bottom/>
      <diagonal/>
    </border>
    <border>
      <left style="thin">
        <color theme="1" tint="4.9989318521683403E-2"/>
      </left>
      <right/>
      <top/>
      <bottom style="thin">
        <color theme="1" tint="4.9989318521683403E-2"/>
      </bottom>
      <diagonal/>
    </border>
    <border>
      <left style="medium">
        <color indexed="64"/>
      </left>
      <right style="thin">
        <color theme="1" tint="4.9989318521683403E-2"/>
      </right>
      <top/>
      <bottom style="thin">
        <color theme="1" tint="4.9989318521683403E-2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double">
        <color theme="1" tint="4.9989318521683403E-2"/>
      </bottom>
      <diagonal/>
    </border>
    <border>
      <left style="medium">
        <color indexed="64"/>
      </left>
      <right style="thin">
        <color theme="1" tint="4.9989318521683403E-2"/>
      </right>
      <top style="thin">
        <color theme="1" tint="4.9989318521683403E-2"/>
      </top>
      <bottom style="medium">
        <color indexed="64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medium">
        <color indexed="64"/>
      </bottom>
      <diagonal/>
    </border>
    <border>
      <left style="thin">
        <color theme="1" tint="4.9989318521683403E-2"/>
      </left>
      <right style="medium">
        <color indexed="64"/>
      </right>
      <top style="thin">
        <color theme="1" tint="4.9989318521683403E-2"/>
      </top>
      <bottom style="medium">
        <color indexed="64"/>
      </bottom>
      <diagonal/>
    </border>
    <border>
      <left/>
      <right style="thick">
        <color theme="1"/>
      </right>
      <top style="thick">
        <color theme="1"/>
      </top>
      <bottom style="thick">
        <color theme="1"/>
      </bottom>
      <diagonal/>
    </border>
    <border>
      <left style="medium">
        <color theme="1" tint="4.9989318521683403E-2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 tint="4.9989318521683403E-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theme="1" tint="4.9989318521683403E-2"/>
      </left>
      <right style="thin">
        <color theme="1" tint="4.9989318521683403E-2"/>
      </right>
      <top/>
      <bottom style="thin">
        <color theme="1" tint="4.9989318521683403E-2"/>
      </bottom>
      <diagonal/>
    </border>
    <border>
      <left style="double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double">
        <color theme="1" tint="4.9989318521683403E-2"/>
      </bottom>
      <diagonal/>
    </border>
    <border>
      <left style="medium">
        <color theme="1" tint="4.9989318521683403E-2"/>
      </left>
      <right/>
      <top style="medium">
        <color theme="1" tint="4.9989318521683403E-2"/>
      </top>
      <bottom style="medium">
        <color theme="1" tint="4.9989318521683403E-2"/>
      </bottom>
      <diagonal/>
    </border>
    <border>
      <left/>
      <right/>
      <top style="medium">
        <color theme="1" tint="4.9989318521683403E-2"/>
      </top>
      <bottom style="medium">
        <color theme="1" tint="4.9989318521683403E-2"/>
      </bottom>
      <diagonal/>
    </border>
    <border>
      <left style="medium">
        <color theme="1" tint="4.9989318521683403E-2"/>
      </left>
      <right/>
      <top style="medium">
        <color theme="1" tint="4.9989318521683403E-2"/>
      </top>
      <bottom/>
      <diagonal/>
    </border>
    <border>
      <left/>
      <right style="medium">
        <color theme="1" tint="4.9989318521683403E-2"/>
      </right>
      <top style="medium">
        <color theme="1" tint="4.9989318521683403E-2"/>
      </top>
      <bottom/>
      <diagonal/>
    </border>
    <border>
      <left style="medium">
        <color theme="1" tint="4.9989318521683403E-2"/>
      </left>
      <right/>
      <top/>
      <bottom/>
      <diagonal/>
    </border>
    <border>
      <left/>
      <right style="medium">
        <color theme="1" tint="4.9989318521683403E-2"/>
      </right>
      <top/>
      <bottom/>
      <diagonal/>
    </border>
    <border>
      <left style="medium">
        <color theme="1" tint="4.9989318521683403E-2"/>
      </left>
      <right style="medium">
        <color theme="1" tint="4.9989318521683403E-2"/>
      </right>
      <top/>
      <bottom/>
      <diagonal/>
    </border>
    <border>
      <left style="medium">
        <color theme="1" tint="4.9989318521683403E-2"/>
      </left>
      <right style="medium">
        <color theme="1" tint="4.9989318521683403E-2"/>
      </right>
      <top/>
      <bottom style="medium">
        <color theme="1" tint="4.9989318521683403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1"/>
      </left>
      <right/>
      <top style="thick">
        <color theme="1"/>
      </top>
      <bottom style="thick">
        <color theme="1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67">
    <xf numFmtId="0" fontId="0" fillId="0" borderId="0" xfId="0"/>
    <xf numFmtId="0" fontId="3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1" xfId="0" applyFont="1" applyBorder="1" applyAlignment="1">
      <alignment readingOrder="1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6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0" fontId="5" fillId="0" borderId="23" xfId="0" applyFont="1" applyBorder="1"/>
    <xf numFmtId="0" fontId="5" fillId="0" borderId="24" xfId="0" applyFont="1" applyBorder="1"/>
    <xf numFmtId="0" fontId="5" fillId="0" borderId="25" xfId="0" applyFont="1" applyBorder="1"/>
    <xf numFmtId="0" fontId="5" fillId="0" borderId="27" xfId="0" applyFont="1" applyBorder="1"/>
    <xf numFmtId="0" fontId="5" fillId="0" borderId="2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0" xfId="0" applyFont="1" applyBorder="1"/>
    <xf numFmtId="10" fontId="6" fillId="0" borderId="16" xfId="0" applyNumberFormat="1" applyFont="1" applyBorder="1"/>
    <xf numFmtId="10" fontId="5" fillId="0" borderId="17" xfId="0" applyNumberFormat="1" applyFont="1" applyBorder="1"/>
    <xf numFmtId="10" fontId="5" fillId="0" borderId="18" xfId="0" applyNumberFormat="1" applyFont="1" applyBorder="1"/>
    <xf numFmtId="10" fontId="5" fillId="0" borderId="0" xfId="0" applyNumberFormat="1" applyFont="1" applyBorder="1"/>
    <xf numFmtId="10" fontId="5" fillId="0" borderId="16" xfId="0" applyNumberFormat="1" applyFont="1" applyBorder="1"/>
    <xf numFmtId="0" fontId="5" fillId="0" borderId="2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2" fontId="5" fillId="0" borderId="17" xfId="0" applyNumberFormat="1" applyFont="1" applyBorder="1"/>
    <xf numFmtId="9" fontId="5" fillId="0" borderId="17" xfId="0" applyNumberFormat="1" applyFont="1" applyBorder="1"/>
    <xf numFmtId="2" fontId="5" fillId="0" borderId="24" xfId="0" applyNumberFormat="1" applyFont="1" applyBorder="1"/>
    <xf numFmtId="1" fontId="5" fillId="0" borderId="27" xfId="0" applyNumberFormat="1" applyFont="1" applyBorder="1"/>
    <xf numFmtId="1" fontId="5" fillId="0" borderId="1" xfId="0" applyNumberFormat="1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10" fontId="5" fillId="0" borderId="3" xfId="0" applyNumberFormat="1" applyFont="1" applyBorder="1"/>
    <xf numFmtId="9" fontId="5" fillId="0" borderId="3" xfId="0" applyNumberFormat="1" applyFont="1" applyBorder="1"/>
    <xf numFmtId="0" fontId="4" fillId="0" borderId="4" xfId="0" applyFont="1" applyBorder="1"/>
    <xf numFmtId="0" fontId="7" fillId="0" borderId="2" xfId="0" applyFont="1" applyBorder="1"/>
    <xf numFmtId="10" fontId="7" fillId="0" borderId="4" xfId="0" applyNumberFormat="1" applyFont="1" applyBorder="1"/>
    <xf numFmtId="0" fontId="5" fillId="0" borderId="5" xfId="0" applyFont="1" applyBorder="1"/>
    <xf numFmtId="10" fontId="5" fillId="0" borderId="5" xfId="0" applyNumberFormat="1" applyFont="1" applyBorder="1"/>
    <xf numFmtId="9" fontId="5" fillId="0" borderId="5" xfId="0" applyNumberFormat="1" applyFont="1" applyBorder="1"/>
    <xf numFmtId="10" fontId="7" fillId="0" borderId="6" xfId="0" applyNumberFormat="1" applyFont="1" applyBorder="1"/>
    <xf numFmtId="0" fontId="8" fillId="0" borderId="31" xfId="0" applyFont="1" applyBorder="1"/>
    <xf numFmtId="0" fontId="8" fillId="0" borderId="32" xfId="0" applyFont="1" applyBorder="1"/>
    <xf numFmtId="0" fontId="8" fillId="0" borderId="26" xfId="0" applyFont="1" applyBorder="1"/>
    <xf numFmtId="0" fontId="8" fillId="0" borderId="33" xfId="0" applyFont="1" applyBorder="1"/>
    <xf numFmtId="0" fontId="8" fillId="0" borderId="34" xfId="0" applyFont="1" applyBorder="1"/>
    <xf numFmtId="0" fontId="8" fillId="0" borderId="35" xfId="0" applyFont="1" applyBorder="1"/>
    <xf numFmtId="0" fontId="8" fillId="0" borderId="36" xfId="0" applyFont="1" applyBorder="1"/>
    <xf numFmtId="0" fontId="8" fillId="0" borderId="37" xfId="0" applyFont="1" applyBorder="1"/>
    <xf numFmtId="0" fontId="8" fillId="0" borderId="27" xfId="0" applyFont="1" applyBorder="1"/>
    <xf numFmtId="0" fontId="4" fillId="0" borderId="0" xfId="0" applyFont="1" applyBorder="1"/>
    <xf numFmtId="2" fontId="5" fillId="0" borderId="0" xfId="0" applyNumberFormat="1" applyFont="1" applyBorder="1"/>
    <xf numFmtId="0" fontId="0" fillId="0" borderId="0" xfId="0" applyBorder="1"/>
    <xf numFmtId="0" fontId="9" fillId="0" borderId="2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50" xfId="0" applyBorder="1"/>
    <xf numFmtId="10" fontId="5" fillId="0" borderId="51" xfId="0" applyNumberFormat="1" applyFont="1" applyBorder="1"/>
    <xf numFmtId="10" fontId="5" fillId="0" borderId="52" xfId="0" applyNumberFormat="1" applyFont="1" applyBorder="1"/>
    <xf numFmtId="9" fontId="5" fillId="0" borderId="24" xfId="0" applyNumberFormat="1" applyFont="1" applyBorder="1"/>
    <xf numFmtId="9" fontId="5" fillId="0" borderId="52" xfId="0" applyNumberFormat="1" applyFont="1" applyBorder="1"/>
    <xf numFmtId="0" fontId="4" fillId="0" borderId="50" xfId="0" applyFont="1" applyBorder="1"/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2" borderId="20" xfId="0" applyFont="1" applyFill="1" applyBorder="1"/>
    <xf numFmtId="0" fontId="5" fillId="2" borderId="0" xfId="0" applyFont="1" applyFill="1"/>
    <xf numFmtId="0" fontId="4" fillId="2" borderId="10" xfId="0" applyFont="1" applyFill="1" applyBorder="1"/>
    <xf numFmtId="0" fontId="5" fillId="2" borderId="10" xfId="0" applyFont="1" applyFill="1" applyBorder="1"/>
    <xf numFmtId="0" fontId="11" fillId="2" borderId="10" xfId="0" applyFont="1" applyFill="1" applyBorder="1"/>
    <xf numFmtId="0" fontId="10" fillId="2" borderId="10" xfId="0" applyFont="1" applyFill="1" applyBorder="1"/>
    <xf numFmtId="0" fontId="5" fillId="2" borderId="13" xfId="0" applyFont="1" applyFill="1" applyBorder="1"/>
    <xf numFmtId="0" fontId="12" fillId="3" borderId="53" xfId="0" applyFont="1" applyFill="1" applyBorder="1" applyAlignment="1">
      <alignment horizontal="center" wrapText="1" readingOrder="2"/>
    </xf>
    <xf numFmtId="10" fontId="12" fillId="3" borderId="53" xfId="0" applyNumberFormat="1" applyFont="1" applyFill="1" applyBorder="1" applyAlignment="1">
      <alignment horizontal="center" wrapText="1" readingOrder="2"/>
    </xf>
    <xf numFmtId="0" fontId="12" fillId="3" borderId="61" xfId="0" applyFont="1" applyFill="1" applyBorder="1" applyAlignment="1">
      <alignment horizontal="center" wrapText="1" readingOrder="2"/>
    </xf>
    <xf numFmtId="10" fontId="15" fillId="3" borderId="61" xfId="1" applyNumberFormat="1" applyFont="1" applyFill="1" applyBorder="1" applyAlignment="1" applyProtection="1">
      <alignment horizontal="center" wrapText="1" readingOrder="2"/>
    </xf>
    <xf numFmtId="0" fontId="15" fillId="3" borderId="61" xfId="1" applyFont="1" applyFill="1" applyBorder="1" applyAlignment="1" applyProtection="1">
      <alignment horizontal="center" wrapText="1" readingOrder="2"/>
    </xf>
    <xf numFmtId="0" fontId="16" fillId="3" borderId="65" xfId="0" applyFont="1" applyFill="1" applyBorder="1" applyAlignment="1">
      <alignment horizontal="center" wrapText="1" readingOrder="2"/>
    </xf>
    <xf numFmtId="0" fontId="17" fillId="3" borderId="65" xfId="0" applyFont="1" applyFill="1" applyBorder="1" applyAlignment="1">
      <alignment horizontal="center" wrapText="1" readingOrder="2"/>
    </xf>
    <xf numFmtId="10" fontId="17" fillId="3" borderId="65" xfId="0" applyNumberFormat="1" applyFont="1" applyFill="1" applyBorder="1" applyAlignment="1">
      <alignment horizontal="center" wrapText="1" readingOrder="2"/>
    </xf>
    <xf numFmtId="10" fontId="16" fillId="3" borderId="65" xfId="0" applyNumberFormat="1" applyFont="1" applyFill="1" applyBorder="1" applyAlignment="1">
      <alignment horizontal="center" wrapText="1" readingOrder="2"/>
    </xf>
    <xf numFmtId="0" fontId="17" fillId="0" borderId="66" xfId="0" applyFont="1" applyBorder="1" applyAlignment="1">
      <alignment horizontal="center" vertical="top" wrapText="1" readingOrder="2"/>
    </xf>
    <xf numFmtId="10" fontId="17" fillId="0" borderId="66" xfId="0" applyNumberFormat="1" applyFont="1" applyBorder="1" applyAlignment="1">
      <alignment horizontal="center" vertical="top" wrapText="1" readingOrder="2"/>
    </xf>
    <xf numFmtId="0" fontId="16" fillId="0" borderId="66" xfId="0" applyFont="1" applyBorder="1" applyAlignment="1">
      <alignment horizontal="center" vertical="top" wrapText="1" readingOrder="2"/>
    </xf>
    <xf numFmtId="0" fontId="17" fillId="0" borderId="67" xfId="0" applyFont="1" applyBorder="1" applyAlignment="1">
      <alignment horizontal="center" vertical="top" wrapText="1" readingOrder="2"/>
    </xf>
    <xf numFmtId="0" fontId="17" fillId="0" borderId="68" xfId="0" applyFont="1" applyBorder="1" applyAlignment="1">
      <alignment horizontal="center" vertical="top" wrapText="1" readingOrder="2"/>
    </xf>
    <xf numFmtId="10" fontId="17" fillId="0" borderId="68" xfId="0" applyNumberFormat="1" applyFont="1" applyBorder="1" applyAlignment="1">
      <alignment horizontal="center" vertical="top" wrapText="1" readingOrder="2"/>
    </xf>
    <xf numFmtId="0" fontId="16" fillId="0" borderId="68" xfId="0" applyFont="1" applyBorder="1" applyAlignment="1">
      <alignment horizontal="center" vertical="top" wrapText="1" readingOrder="2"/>
    </xf>
    <xf numFmtId="0" fontId="17" fillId="0" borderId="69" xfId="0" applyFont="1" applyBorder="1" applyAlignment="1">
      <alignment horizontal="center" vertical="top" wrapText="1" readingOrder="2"/>
    </xf>
    <xf numFmtId="0" fontId="16" fillId="0" borderId="70" xfId="0" applyFont="1" applyBorder="1" applyAlignment="1">
      <alignment horizontal="center" vertical="top" wrapText="1" readingOrder="2"/>
    </xf>
    <xf numFmtId="0" fontId="17" fillId="0" borderId="70" xfId="0" applyFont="1" applyBorder="1" applyAlignment="1">
      <alignment horizontal="center" vertical="top" wrapText="1" readingOrder="2"/>
    </xf>
    <xf numFmtId="10" fontId="18" fillId="0" borderId="70" xfId="0" applyNumberFormat="1" applyFont="1" applyBorder="1" applyAlignment="1">
      <alignment horizontal="center" vertical="top" wrapText="1" readingOrder="2"/>
    </xf>
    <xf numFmtId="10" fontId="16" fillId="0" borderId="70" xfId="0" applyNumberFormat="1" applyFont="1" applyBorder="1" applyAlignment="1">
      <alignment horizontal="center" vertical="top" wrapText="1" readingOrder="2"/>
    </xf>
    <xf numFmtId="0" fontId="16" fillId="0" borderId="71" xfId="0" applyFont="1" applyBorder="1" applyAlignment="1">
      <alignment horizontal="center" vertical="top" wrapText="1" readingOrder="2"/>
    </xf>
    <xf numFmtId="0" fontId="16" fillId="4" borderId="54" xfId="0" applyFont="1" applyFill="1" applyBorder="1" applyAlignment="1">
      <alignment horizontal="center" vertical="top" wrapText="1" readingOrder="2"/>
    </xf>
    <xf numFmtId="0" fontId="17" fillId="4" borderId="55" xfId="0" applyFont="1" applyFill="1" applyBorder="1" applyAlignment="1">
      <alignment horizontal="center" vertical="top" wrapText="1" readingOrder="2"/>
    </xf>
    <xf numFmtId="10" fontId="17" fillId="4" borderId="55" xfId="0" applyNumberFormat="1" applyFont="1" applyFill="1" applyBorder="1" applyAlignment="1">
      <alignment horizontal="center" vertical="top" wrapText="1" readingOrder="2"/>
    </xf>
    <xf numFmtId="0" fontId="16" fillId="4" borderId="55" xfId="0" applyFont="1" applyFill="1" applyBorder="1" applyAlignment="1">
      <alignment horizontal="center" vertical="top" wrapText="1" readingOrder="2"/>
    </xf>
    <xf numFmtId="0" fontId="16" fillId="4" borderId="56" xfId="0" applyFont="1" applyFill="1" applyBorder="1" applyAlignment="1">
      <alignment horizontal="center" vertical="top" wrapText="1" readingOrder="2"/>
    </xf>
    <xf numFmtId="10" fontId="18" fillId="5" borderId="65" xfId="0" applyNumberFormat="1" applyFont="1" applyFill="1" applyBorder="1" applyAlignment="1">
      <alignment horizontal="center" vertical="top" wrapText="1" readingOrder="2"/>
    </xf>
    <xf numFmtId="10" fontId="19" fillId="5" borderId="65" xfId="0" applyNumberFormat="1" applyFont="1" applyFill="1" applyBorder="1" applyAlignment="1">
      <alignment horizontal="center" vertical="top" wrapText="1" readingOrder="2"/>
    </xf>
    <xf numFmtId="0" fontId="20" fillId="4" borderId="54" xfId="0" applyFont="1" applyFill="1" applyBorder="1" applyAlignment="1">
      <alignment horizontal="center" vertical="top" wrapText="1" readingOrder="2"/>
    </xf>
    <xf numFmtId="0" fontId="21" fillId="4" borderId="56" xfId="0" applyFont="1" applyFill="1" applyBorder="1" applyAlignment="1">
      <alignment horizontal="center" vertical="top" wrapText="1" readingOrder="2"/>
    </xf>
    <xf numFmtId="10" fontId="16" fillId="5" borderId="65" xfId="0" applyNumberFormat="1" applyFont="1" applyFill="1" applyBorder="1" applyAlignment="1">
      <alignment horizontal="center" vertical="top" wrapText="1" readingOrder="2"/>
    </xf>
    <xf numFmtId="0" fontId="21" fillId="4" borderId="54" xfId="0" applyFont="1" applyFill="1" applyBorder="1" applyAlignment="1">
      <alignment horizontal="center" vertical="top" wrapText="1" readingOrder="2"/>
    </xf>
    <xf numFmtId="0" fontId="16" fillId="5" borderId="65" xfId="0" applyFont="1" applyFill="1" applyBorder="1" applyAlignment="1">
      <alignment horizontal="center" vertical="top" wrapText="1" readingOrder="2"/>
    </xf>
    <xf numFmtId="0" fontId="17" fillId="0" borderId="72" xfId="0" applyFont="1" applyBorder="1" applyAlignment="1">
      <alignment horizontal="center" vertical="top" wrapText="1" readingOrder="2"/>
    </xf>
    <xf numFmtId="10" fontId="17" fillId="0" borderId="72" xfId="0" applyNumberFormat="1" applyFont="1" applyBorder="1" applyAlignment="1">
      <alignment horizontal="center" vertical="top" wrapText="1" readingOrder="2"/>
    </xf>
    <xf numFmtId="0" fontId="16" fillId="0" borderId="72" xfId="0" applyFont="1" applyBorder="1" applyAlignment="1">
      <alignment horizontal="center" vertical="top" wrapText="1" readingOrder="2"/>
    </xf>
    <xf numFmtId="0" fontId="17" fillId="0" borderId="73" xfId="0" applyFont="1" applyBorder="1" applyAlignment="1">
      <alignment horizontal="center" vertical="top" wrapText="1" readingOrder="2"/>
    </xf>
    <xf numFmtId="0" fontId="0" fillId="0" borderId="0" xfId="0" applyAlignment="1">
      <alignment horizontal="left" indent="1" readingOrder="2"/>
    </xf>
    <xf numFmtId="0" fontId="0" fillId="0" borderId="0" xfId="0" applyAlignment="1">
      <alignment horizontal="left" indent="1"/>
    </xf>
    <xf numFmtId="0" fontId="5" fillId="0" borderId="31" xfId="0" applyFont="1" applyBorder="1"/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12" fillId="3" borderId="53" xfId="0" applyFont="1" applyFill="1" applyBorder="1" applyAlignment="1">
      <alignment horizontal="center" wrapText="1" readingOrder="2"/>
    </xf>
    <xf numFmtId="0" fontId="12" fillId="3" borderId="57" xfId="0" applyFont="1" applyFill="1" applyBorder="1" applyAlignment="1">
      <alignment horizontal="center" wrapText="1" readingOrder="2"/>
    </xf>
    <xf numFmtId="0" fontId="12" fillId="3" borderId="61" xfId="0" applyFont="1" applyFill="1" applyBorder="1" applyAlignment="1">
      <alignment horizontal="center" wrapText="1" readingOrder="2"/>
    </xf>
    <xf numFmtId="0" fontId="12" fillId="3" borderId="53" xfId="0" applyFont="1" applyFill="1" applyBorder="1" applyAlignment="1">
      <alignment horizontal="center" vertical="center" wrapText="1" readingOrder="2"/>
    </xf>
    <xf numFmtId="0" fontId="12" fillId="3" borderId="57" xfId="0" applyFont="1" applyFill="1" applyBorder="1" applyAlignment="1">
      <alignment horizontal="center" vertical="center" wrapText="1" readingOrder="2"/>
    </xf>
    <xf numFmtId="0" fontId="12" fillId="3" borderId="61" xfId="0" applyFont="1" applyFill="1" applyBorder="1" applyAlignment="1">
      <alignment horizontal="center" vertical="center" wrapText="1" readingOrder="2"/>
    </xf>
    <xf numFmtId="0" fontId="12" fillId="3" borderId="54" xfId="0" applyFont="1" applyFill="1" applyBorder="1" applyAlignment="1">
      <alignment horizontal="center" wrapText="1" readingOrder="2"/>
    </xf>
    <xf numFmtId="0" fontId="12" fillId="3" borderId="55" xfId="0" applyFont="1" applyFill="1" applyBorder="1" applyAlignment="1">
      <alignment horizontal="center" wrapText="1" readingOrder="2"/>
    </xf>
    <xf numFmtId="0" fontId="12" fillId="3" borderId="56" xfId="0" applyFont="1" applyFill="1" applyBorder="1" applyAlignment="1">
      <alignment horizontal="center" wrapText="1" readingOrder="2"/>
    </xf>
    <xf numFmtId="10" fontId="12" fillId="3" borderId="53" xfId="0" applyNumberFormat="1" applyFont="1" applyFill="1" applyBorder="1" applyAlignment="1">
      <alignment horizontal="center" wrapText="1" readingOrder="2"/>
    </xf>
    <xf numFmtId="10" fontId="12" fillId="3" borderId="61" xfId="0" applyNumberFormat="1" applyFont="1" applyFill="1" applyBorder="1" applyAlignment="1">
      <alignment horizontal="center" wrapText="1" readingOrder="2"/>
    </xf>
    <xf numFmtId="0" fontId="14" fillId="3" borderId="58" xfId="1" applyFont="1" applyFill="1" applyBorder="1" applyAlignment="1" applyProtection="1">
      <alignment horizontal="center" wrapText="1" readingOrder="2"/>
    </xf>
    <xf numFmtId="0" fontId="14" fillId="3" borderId="59" xfId="1" applyFont="1" applyFill="1" applyBorder="1" applyAlignment="1" applyProtection="1">
      <alignment horizontal="center" wrapText="1" readingOrder="2"/>
    </xf>
    <xf numFmtId="0" fontId="14" fillId="3" borderId="60" xfId="1" applyFont="1" applyFill="1" applyBorder="1" applyAlignment="1" applyProtection="1">
      <alignment horizontal="center" wrapText="1" readingOrder="2"/>
    </xf>
    <xf numFmtId="0" fontId="14" fillId="3" borderId="62" xfId="1" applyFont="1" applyFill="1" applyBorder="1" applyAlignment="1" applyProtection="1">
      <alignment horizontal="center" wrapText="1" readingOrder="2"/>
    </xf>
    <xf numFmtId="0" fontId="14" fillId="3" borderId="63" xfId="1" applyFont="1" applyFill="1" applyBorder="1" applyAlignment="1" applyProtection="1">
      <alignment horizontal="center" wrapText="1" readingOrder="2"/>
    </xf>
    <xf numFmtId="0" fontId="14" fillId="3" borderId="64" xfId="1" applyFont="1" applyFill="1" applyBorder="1" applyAlignment="1" applyProtection="1">
      <alignment horizontal="center" wrapText="1" readingOrder="2"/>
    </xf>
    <xf numFmtId="0" fontId="12" fillId="3" borderId="58" xfId="0" applyFont="1" applyFill="1" applyBorder="1" applyAlignment="1">
      <alignment horizontal="center" wrapText="1" readingOrder="2"/>
    </xf>
    <xf numFmtId="0" fontId="12" fillId="3" borderId="59" xfId="0" applyFont="1" applyFill="1" applyBorder="1" applyAlignment="1">
      <alignment horizontal="center" wrapText="1" readingOrder="2"/>
    </xf>
    <xf numFmtId="0" fontId="12" fillId="3" borderId="60" xfId="0" applyFont="1" applyFill="1" applyBorder="1" applyAlignment="1">
      <alignment horizontal="center" wrapText="1" readingOrder="2"/>
    </xf>
    <xf numFmtId="0" fontId="12" fillId="3" borderId="62" xfId="0" applyFont="1" applyFill="1" applyBorder="1" applyAlignment="1">
      <alignment horizontal="center" wrapText="1" readingOrder="2"/>
    </xf>
    <xf numFmtId="0" fontId="12" fillId="3" borderId="63" xfId="0" applyFont="1" applyFill="1" applyBorder="1" applyAlignment="1">
      <alignment horizontal="center" wrapText="1" readingOrder="2"/>
    </xf>
    <xf numFmtId="0" fontId="12" fillId="3" borderId="64" xfId="0" applyFont="1" applyFill="1" applyBorder="1" applyAlignment="1">
      <alignment horizontal="center" wrapText="1" readingOrder="2"/>
    </xf>
    <xf numFmtId="0" fontId="14" fillId="3" borderId="53" xfId="1" applyFont="1" applyFill="1" applyBorder="1" applyAlignment="1" applyProtection="1">
      <alignment horizontal="center" wrapText="1" readingOrder="2"/>
    </xf>
    <xf numFmtId="0" fontId="14" fillId="3" borderId="61" xfId="1" applyFont="1" applyFill="1" applyBorder="1" applyAlignment="1" applyProtection="1">
      <alignment horizontal="center" wrapText="1" readingOrder="2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2"/>
  <sheetViews>
    <sheetView rightToLeft="1" workbookViewId="0"/>
  </sheetViews>
  <sheetFormatPr baseColWidth="10" defaultRowHeight="15" x14ac:dyDescent="0.25"/>
  <cols>
    <col min="1" max="2" width="17.42578125" customWidth="1"/>
    <col min="3" max="3" width="9" customWidth="1"/>
    <col min="4" max="4" width="5.42578125" customWidth="1"/>
    <col min="5" max="8" width="9" customWidth="1"/>
    <col min="9" max="10" width="11.140625" bestFit="1" customWidth="1"/>
    <col min="11" max="13" width="9" customWidth="1"/>
    <col min="14" max="14" width="9" hidden="1" customWidth="1"/>
    <col min="15" max="15" width="9" customWidth="1"/>
    <col min="16" max="16" width="9" hidden="1" customWidth="1"/>
    <col min="17" max="21" width="7.7109375" customWidth="1"/>
    <col min="22" max="22" width="11.7109375" customWidth="1"/>
    <col min="23" max="23" width="12.5703125" customWidth="1"/>
    <col min="24" max="24" width="7.7109375" customWidth="1"/>
    <col min="25" max="25" width="7.85546875" customWidth="1"/>
    <col min="26" max="26" width="9.7109375" customWidth="1"/>
    <col min="27" max="27" width="8.42578125" customWidth="1"/>
    <col min="28" max="29" width="0" hidden="1" customWidth="1"/>
  </cols>
  <sheetData>
    <row r="1" spans="1:27" s="2" customFormat="1" ht="40.5" x14ac:dyDescent="1">
      <c r="A1" s="1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s="2" customFormat="1" ht="41.25" thickBot="1" x14ac:dyDescent="1.05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s="26" customFormat="1" ht="24" thickBot="1" x14ac:dyDescent="0.3">
      <c r="A3" s="134" t="s">
        <v>32</v>
      </c>
      <c r="B3" s="135"/>
      <c r="C3" s="131" t="s">
        <v>14</v>
      </c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25"/>
      <c r="Q3" s="131" t="s">
        <v>15</v>
      </c>
      <c r="R3" s="132"/>
      <c r="S3" s="132"/>
      <c r="T3" s="132"/>
      <c r="U3" s="132"/>
      <c r="V3" s="132"/>
      <c r="W3" s="132"/>
      <c r="X3" s="132"/>
      <c r="Y3" s="132"/>
      <c r="Z3" s="133"/>
      <c r="AA3" s="138" t="s">
        <v>28</v>
      </c>
    </row>
    <row r="4" spans="1:27" s="26" customFormat="1" ht="70.5" customHeight="1" thickBot="1" x14ac:dyDescent="0.3">
      <c r="A4" s="136"/>
      <c r="B4" s="137"/>
      <c r="C4" s="140" t="s">
        <v>1</v>
      </c>
      <c r="D4" s="140" t="s">
        <v>2</v>
      </c>
      <c r="E4" s="131" t="s">
        <v>42</v>
      </c>
      <c r="F4" s="132"/>
      <c r="G4" s="133"/>
      <c r="H4" s="131" t="s">
        <v>29</v>
      </c>
      <c r="I4" s="132"/>
      <c r="J4" s="132"/>
      <c r="K4" s="132"/>
      <c r="L4" s="133"/>
      <c r="M4" s="27" t="s">
        <v>30</v>
      </c>
      <c r="N4" s="27"/>
      <c r="O4" s="27" t="s">
        <v>17</v>
      </c>
      <c r="P4" s="27"/>
      <c r="Q4" s="140" t="s">
        <v>1</v>
      </c>
      <c r="R4" s="140" t="s">
        <v>2</v>
      </c>
      <c r="S4" s="131" t="s">
        <v>18</v>
      </c>
      <c r="T4" s="132"/>
      <c r="U4" s="133"/>
      <c r="V4" s="131" t="s">
        <v>16</v>
      </c>
      <c r="W4" s="132"/>
      <c r="X4" s="132"/>
      <c r="Y4" s="132"/>
      <c r="Z4" s="133"/>
      <c r="AA4" s="139"/>
    </row>
    <row r="5" spans="1:27" s="26" customFormat="1" ht="56.25" customHeight="1" thickBot="1" x14ac:dyDescent="0.3">
      <c r="A5" s="136"/>
      <c r="B5" s="137"/>
      <c r="C5" s="138"/>
      <c r="D5" s="138"/>
      <c r="E5" s="35" t="s">
        <v>3</v>
      </c>
      <c r="F5" s="35" t="s">
        <v>4</v>
      </c>
      <c r="G5" s="35" t="s">
        <v>5</v>
      </c>
      <c r="H5" s="35" t="s">
        <v>6</v>
      </c>
      <c r="I5" s="35" t="s">
        <v>7</v>
      </c>
      <c r="J5" s="35" t="s">
        <v>8</v>
      </c>
      <c r="K5" s="35" t="s">
        <v>9</v>
      </c>
      <c r="L5" s="35" t="s">
        <v>10</v>
      </c>
      <c r="M5" s="35" t="s">
        <v>11</v>
      </c>
      <c r="N5" s="35" t="s">
        <v>12</v>
      </c>
      <c r="O5" s="35" t="s">
        <v>13</v>
      </c>
      <c r="P5" s="35" t="s">
        <v>12</v>
      </c>
      <c r="Q5" s="138" t="s">
        <v>1</v>
      </c>
      <c r="R5" s="138" t="s">
        <v>2</v>
      </c>
      <c r="S5" s="35" t="s">
        <v>3</v>
      </c>
      <c r="T5" s="35" t="s">
        <v>4</v>
      </c>
      <c r="U5" s="35" t="s">
        <v>5</v>
      </c>
      <c r="V5" s="35" t="s">
        <v>19</v>
      </c>
      <c r="W5" s="35" t="s">
        <v>20</v>
      </c>
      <c r="X5" s="35" t="s">
        <v>21</v>
      </c>
      <c r="Y5" s="35" t="s">
        <v>10</v>
      </c>
      <c r="Z5" s="35" t="s">
        <v>22</v>
      </c>
      <c r="AA5" s="139"/>
    </row>
    <row r="6" spans="1:27" s="3" customFormat="1" ht="23.25" x14ac:dyDescent="0.6">
      <c r="A6" s="127" t="s">
        <v>44</v>
      </c>
      <c r="B6" s="42" t="s">
        <v>33</v>
      </c>
      <c r="C6" s="42" t="e">
        <f>'تشخيص طرقات بالمنطقة 1'!#REF!</f>
        <v>#REF!</v>
      </c>
      <c r="D6" s="41" t="e">
        <f>(E6+F6+G6)/C6</f>
        <v>#REF!</v>
      </c>
      <c r="E6" s="42" t="e">
        <f>'تشخيص طرقات بالمنطقة 1'!#REF!</f>
        <v>#REF!</v>
      </c>
      <c r="F6" s="42" t="e">
        <f>'تشخيص طرقات بالمنطقة 1'!#REF!</f>
        <v>#REF!</v>
      </c>
      <c r="G6" s="42" t="e">
        <f>'تشخيص طرقات بالمنطقة 1'!#REF!</f>
        <v>#REF!</v>
      </c>
      <c r="H6" s="42" t="e">
        <f>'تشخيص طرقات بالمنطقة 1'!#REF!</f>
        <v>#REF!</v>
      </c>
      <c r="I6" s="42" t="e">
        <f>'تشخيص طرقات بالمنطقة 1'!#REF!</f>
        <v>#REF!</v>
      </c>
      <c r="J6" s="42" t="e">
        <f>'تشخيص طرقات بالمنطقة 1'!#REF!</f>
        <v>#REF!</v>
      </c>
      <c r="K6" s="42" t="e">
        <f>'تشخيص طرقات بالمنطقة 1'!#REF!</f>
        <v>#REF!</v>
      </c>
      <c r="L6" s="42" t="e">
        <f>'تشخيص طرقات بالمنطقة 1'!#REF!</f>
        <v>#REF!</v>
      </c>
      <c r="M6" s="42" t="e">
        <f>'تشخيص طرقات بالمنطقة 1'!#REF!</f>
        <v>#REF!</v>
      </c>
      <c r="N6" s="42" t="e">
        <f>'تشخيص طرقات بالمنطقة 1'!#REF!</f>
        <v>#REF!</v>
      </c>
      <c r="O6" s="42" t="e">
        <f>'تشخيص طرقات بالمنطقة 1'!#REF!</f>
        <v>#REF!</v>
      </c>
      <c r="P6" s="42" t="e">
        <f>'تشخيص طرقات بالمنطقة 1'!#REF!</f>
        <v>#REF!</v>
      </c>
      <c r="Q6" s="42" t="e">
        <f>'تشخيص طرقات بالمنطقة 1'!#REF!</f>
        <v>#REF!</v>
      </c>
      <c r="R6" s="42" t="e">
        <f>(S6+T6+U6)/Q6</f>
        <v>#REF!</v>
      </c>
      <c r="S6" s="42" t="e">
        <f>'تشخيص طرقات بالمنطقة 1'!#REF!</f>
        <v>#REF!</v>
      </c>
      <c r="T6" s="42" t="e">
        <f>'تشخيص طرقات بالمنطقة 1'!#REF!</f>
        <v>#REF!</v>
      </c>
      <c r="U6" s="42" t="e">
        <f>'تشخيص طرقات بالمنطقة 1'!#REF!</f>
        <v>#REF!</v>
      </c>
      <c r="V6" s="42" t="e">
        <f>'تشخيص طرقات بالمنطقة 1'!#REF!</f>
        <v>#REF!</v>
      </c>
      <c r="W6" s="42" t="e">
        <f>'تشخيص طرقات بالمنطقة 1'!#REF!</f>
        <v>#REF!</v>
      </c>
      <c r="X6" s="42" t="e">
        <f>'تشخيص طرقات بالمنطقة 1'!#REF!</f>
        <v>#REF!</v>
      </c>
      <c r="Y6" s="42" t="e">
        <f>'تشخيص طرقات بالمنطقة 1'!#REF!</f>
        <v>#REF!</v>
      </c>
      <c r="Z6" s="42" t="e">
        <f>'تشخيص طرقات بالمنطقة 1'!#REF!</f>
        <v>#REF!</v>
      </c>
      <c r="AA6" s="43"/>
    </row>
    <row r="7" spans="1:27" s="2" customFormat="1" ht="24" thickBot="1" x14ac:dyDescent="0.65">
      <c r="A7" s="128"/>
      <c r="B7" s="44" t="s">
        <v>34</v>
      </c>
      <c r="C7" s="45"/>
      <c r="D7" s="45"/>
      <c r="E7" s="46" t="e">
        <f>'تشخيص طرقات بالمنطقة 1'!#REF!</f>
        <v>#REF!</v>
      </c>
      <c r="F7" s="46" t="e">
        <f>'تشخيص طرقات بالمنطقة 1'!#REF!</f>
        <v>#REF!</v>
      </c>
      <c r="G7" s="46" t="e">
        <f>'تشخيص طرقات بالمنطقة 1'!#REF!</f>
        <v>#REF!</v>
      </c>
      <c r="H7" s="46" t="e">
        <f>'تشخيص طرقات بالمنطقة 1'!#REF!</f>
        <v>#REF!</v>
      </c>
      <c r="I7" s="46" t="e">
        <f>'تشخيص طرقات بالمنطقة 1'!#REF!</f>
        <v>#REF!</v>
      </c>
      <c r="J7" s="46" t="e">
        <f>'تشخيص طرقات بالمنطقة 1'!#REF!</f>
        <v>#REF!</v>
      </c>
      <c r="K7" s="46" t="e">
        <f>'تشخيص طرقات بالمنطقة 1'!#REF!</f>
        <v>#REF!</v>
      </c>
      <c r="L7" s="46" t="e">
        <f>'تشخيص طرقات بالمنطقة 1'!#REF!</f>
        <v>#REF!</v>
      </c>
      <c r="M7" s="46"/>
      <c r="N7" s="46"/>
      <c r="O7" s="46"/>
      <c r="P7" s="46"/>
      <c r="Q7" s="46"/>
      <c r="R7" s="46"/>
      <c r="S7" s="46" t="e">
        <f>'تشخيص طرقات بالمنطقة 1'!#REF!</f>
        <v>#REF!</v>
      </c>
      <c r="T7" s="46" t="e">
        <f>'تشخيص طرقات بالمنطقة 1'!#REF!</f>
        <v>#REF!</v>
      </c>
      <c r="U7" s="46" t="e">
        <f>'تشخيص طرقات بالمنطقة 1'!#REF!</f>
        <v>#REF!</v>
      </c>
      <c r="V7" s="46" t="e">
        <f>'تشخيص طرقات بالمنطقة 1'!#REF!</f>
        <v>#REF!</v>
      </c>
      <c r="W7" s="46" t="e">
        <f>'تشخيص طرقات بالمنطقة 1'!#REF!</f>
        <v>#REF!</v>
      </c>
      <c r="X7" s="46" t="e">
        <f>'تشخيص طرقات بالمنطقة 1'!#REF!</f>
        <v>#REF!</v>
      </c>
      <c r="Y7" s="46" t="e">
        <f>'تشخيص طرقات بالمنطقة 1'!#REF!</f>
        <v>#REF!</v>
      </c>
      <c r="Z7" s="46" t="e">
        <f>'تشخيص طرقات بالمنطقة 1'!#REF!</f>
        <v>#REF!</v>
      </c>
      <c r="AA7" s="47"/>
    </row>
    <row r="8" spans="1:27" s="3" customFormat="1" ht="23.25" x14ac:dyDescent="0.6">
      <c r="A8" s="127" t="s">
        <v>45</v>
      </c>
      <c r="B8" s="42" t="s">
        <v>33</v>
      </c>
      <c r="C8" s="42" t="e">
        <f>#REF!</f>
        <v>#REF!</v>
      </c>
      <c r="D8" s="41" t="e">
        <f>(E8+F8+G8)/C8</f>
        <v>#REF!</v>
      </c>
      <c r="E8" s="42" t="e">
        <f>+#REF!</f>
        <v>#REF!</v>
      </c>
      <c r="F8" s="42" t="e">
        <f>+#REF!</f>
        <v>#REF!</v>
      </c>
      <c r="G8" s="42" t="e">
        <f>+#REF!</f>
        <v>#REF!</v>
      </c>
      <c r="H8" s="42" t="e">
        <f>+#REF!</f>
        <v>#REF!</v>
      </c>
      <c r="I8" s="42" t="e">
        <f>+#REF!</f>
        <v>#REF!</v>
      </c>
      <c r="J8" s="42" t="e">
        <f>+#REF!</f>
        <v>#REF!</v>
      </c>
      <c r="K8" s="42" t="e">
        <f>+#REF!</f>
        <v>#REF!</v>
      </c>
      <c r="L8" s="42" t="e">
        <f>+#REF!</f>
        <v>#REF!</v>
      </c>
      <c r="M8" s="42" t="e">
        <f>+#REF!</f>
        <v>#REF!</v>
      </c>
      <c r="N8" s="42" t="e">
        <f>+#REF!</f>
        <v>#REF!</v>
      </c>
      <c r="O8" s="42" t="e">
        <f>+#REF!</f>
        <v>#REF!</v>
      </c>
      <c r="P8" s="42" t="e">
        <f>+#REF!</f>
        <v>#REF!</v>
      </c>
      <c r="Q8" s="42" t="e">
        <f>+#REF!</f>
        <v>#REF!</v>
      </c>
      <c r="R8" s="42" t="e">
        <f>+#REF!</f>
        <v>#REF!</v>
      </c>
      <c r="S8" s="42" t="e">
        <f>+#REF!</f>
        <v>#REF!</v>
      </c>
      <c r="T8" s="42" t="e">
        <f>+#REF!</f>
        <v>#REF!</v>
      </c>
      <c r="U8" s="42" t="e">
        <f>+#REF!</f>
        <v>#REF!</v>
      </c>
      <c r="V8" s="42" t="e">
        <f>+#REF!</f>
        <v>#REF!</v>
      </c>
      <c r="W8" s="42" t="e">
        <f>+#REF!</f>
        <v>#REF!</v>
      </c>
      <c r="X8" s="42" t="e">
        <f>+#REF!</f>
        <v>#REF!</v>
      </c>
      <c r="Y8" s="42" t="e">
        <f>+#REF!</f>
        <v>#REF!</v>
      </c>
      <c r="Z8" s="42" t="e">
        <f>+#REF!</f>
        <v>#REF!</v>
      </c>
      <c r="AA8" s="48"/>
    </row>
    <row r="9" spans="1:27" s="2" customFormat="1" ht="24" thickBot="1" x14ac:dyDescent="0.65">
      <c r="A9" s="128"/>
      <c r="B9" s="44" t="s">
        <v>34</v>
      </c>
      <c r="C9" s="45"/>
      <c r="D9" s="45"/>
      <c r="E9" s="46" t="e">
        <f>#REF!</f>
        <v>#REF!</v>
      </c>
      <c r="F9" s="46" t="e">
        <f>#REF!</f>
        <v>#REF!</v>
      </c>
      <c r="G9" s="46" t="e">
        <f>#REF!</f>
        <v>#REF!</v>
      </c>
      <c r="H9" s="46" t="e">
        <f>#REF!</f>
        <v>#REF!</v>
      </c>
      <c r="I9" s="46" t="e">
        <f>#REF!</f>
        <v>#REF!</v>
      </c>
      <c r="J9" s="46" t="e">
        <f>#REF!</f>
        <v>#REF!</v>
      </c>
      <c r="K9" s="46" t="e">
        <f>#REF!</f>
        <v>#REF!</v>
      </c>
      <c r="L9" s="46" t="e">
        <f>#REF!</f>
        <v>#REF!</v>
      </c>
      <c r="M9" s="46"/>
      <c r="N9" s="46"/>
      <c r="O9" s="46"/>
      <c r="P9" s="46"/>
      <c r="Q9" s="46"/>
      <c r="R9" s="46"/>
      <c r="S9" s="46" t="e">
        <f>#REF!</f>
        <v>#REF!</v>
      </c>
      <c r="T9" s="46" t="e">
        <f>#REF!</f>
        <v>#REF!</v>
      </c>
      <c r="U9" s="46" t="e">
        <f>#REF!</f>
        <v>#REF!</v>
      </c>
      <c r="V9" s="46" t="e">
        <f>#REF!</f>
        <v>#REF!</v>
      </c>
      <c r="W9" s="46" t="e">
        <f>#REF!</f>
        <v>#REF!</v>
      </c>
      <c r="X9" s="46" t="e">
        <f>#REF!</f>
        <v>#REF!</v>
      </c>
      <c r="Y9" s="46" t="e">
        <f>#REF!</f>
        <v>#REF!</v>
      </c>
      <c r="Z9" s="46" t="e">
        <f>#REF!</f>
        <v>#REF!</v>
      </c>
      <c r="AA9" s="49"/>
    </row>
    <row r="10" spans="1:27" s="3" customFormat="1" ht="23.25" x14ac:dyDescent="0.6">
      <c r="A10" s="127" t="s">
        <v>46</v>
      </c>
      <c r="B10" s="42" t="s">
        <v>33</v>
      </c>
      <c r="C10" s="42" t="e">
        <f>#REF!</f>
        <v>#REF!</v>
      </c>
      <c r="D10" s="42" t="e">
        <f>#REF!</f>
        <v>#REF!</v>
      </c>
      <c r="E10" s="42" t="e">
        <f>#REF!</f>
        <v>#REF!</v>
      </c>
      <c r="F10" s="42" t="e">
        <f>#REF!</f>
        <v>#REF!</v>
      </c>
      <c r="G10" s="42" t="e">
        <f>#REF!</f>
        <v>#REF!</v>
      </c>
      <c r="H10" s="42" t="e">
        <f>#REF!</f>
        <v>#REF!</v>
      </c>
      <c r="I10" s="42" t="e">
        <f>#REF!</f>
        <v>#REF!</v>
      </c>
      <c r="J10" s="42" t="e">
        <f>#REF!</f>
        <v>#REF!</v>
      </c>
      <c r="K10" s="42" t="e">
        <f>#REF!</f>
        <v>#REF!</v>
      </c>
      <c r="L10" s="42" t="e">
        <f>#REF!</f>
        <v>#REF!</v>
      </c>
      <c r="M10" s="42" t="e">
        <f>#REF!</f>
        <v>#REF!</v>
      </c>
      <c r="N10" s="42" t="e">
        <f>#REF!</f>
        <v>#REF!</v>
      </c>
      <c r="O10" s="42" t="e">
        <f>#REF!</f>
        <v>#REF!</v>
      </c>
      <c r="P10" s="42" t="e">
        <f>#REF!</f>
        <v>#REF!</v>
      </c>
      <c r="Q10" s="42" t="e">
        <f>#REF!</f>
        <v>#REF!</v>
      </c>
      <c r="R10" s="42" t="e">
        <f>#REF!</f>
        <v>#REF!</v>
      </c>
      <c r="S10" s="42" t="e">
        <f>#REF!</f>
        <v>#REF!</v>
      </c>
      <c r="T10" s="42" t="e">
        <f>#REF!</f>
        <v>#REF!</v>
      </c>
      <c r="U10" s="42" t="e">
        <f>#REF!</f>
        <v>#REF!</v>
      </c>
      <c r="V10" s="42" t="e">
        <f>#REF!</f>
        <v>#REF!</v>
      </c>
      <c r="W10" s="42" t="e">
        <f>#REF!</f>
        <v>#REF!</v>
      </c>
      <c r="X10" s="42" t="e">
        <f>#REF!</f>
        <v>#REF!</v>
      </c>
      <c r="Y10" s="42" t="e">
        <f>#REF!</f>
        <v>#REF!</v>
      </c>
      <c r="Z10" s="42" t="e">
        <f>#REF!</f>
        <v>#REF!</v>
      </c>
      <c r="AA10" s="43"/>
    </row>
    <row r="11" spans="1:27" s="2" customFormat="1" ht="24" thickBot="1" x14ac:dyDescent="0.65">
      <c r="A11" s="128"/>
      <c r="B11" s="44" t="s">
        <v>34</v>
      </c>
      <c r="C11" s="45"/>
      <c r="D11" s="45"/>
      <c r="E11" s="46" t="e">
        <f>#REF!</f>
        <v>#REF!</v>
      </c>
      <c r="F11" s="46" t="e">
        <f>#REF!</f>
        <v>#REF!</v>
      </c>
      <c r="G11" s="46" t="e">
        <f>#REF!</f>
        <v>#REF!</v>
      </c>
      <c r="H11" s="46" t="e">
        <f>#REF!</f>
        <v>#REF!</v>
      </c>
      <c r="I11" s="46" t="e">
        <f>#REF!</f>
        <v>#REF!</v>
      </c>
      <c r="J11" s="46" t="e">
        <f>#REF!</f>
        <v>#REF!</v>
      </c>
      <c r="K11" s="46" t="e">
        <f>#REF!</f>
        <v>#REF!</v>
      </c>
      <c r="L11" s="46" t="e">
        <f>#REF!</f>
        <v>#REF!</v>
      </c>
      <c r="M11" s="46"/>
      <c r="N11" s="46"/>
      <c r="O11" s="46"/>
      <c r="P11" s="46"/>
      <c r="Q11" s="46"/>
      <c r="R11" s="46"/>
      <c r="S11" s="46" t="e">
        <f>#REF!</f>
        <v>#REF!</v>
      </c>
      <c r="T11" s="46" t="e">
        <f>#REF!</f>
        <v>#REF!</v>
      </c>
      <c r="U11" s="46" t="e">
        <f>#REF!</f>
        <v>#REF!</v>
      </c>
      <c r="V11" s="46" t="e">
        <f>#REF!</f>
        <v>#REF!</v>
      </c>
      <c r="W11" s="46" t="e">
        <f>#REF!</f>
        <v>#REF!</v>
      </c>
      <c r="X11" s="46" t="e">
        <f>#REF!</f>
        <v>#REF!</v>
      </c>
      <c r="Y11" s="46" t="e">
        <f>#REF!</f>
        <v>#REF!</v>
      </c>
      <c r="Z11" s="46" t="e">
        <f>#REF!</f>
        <v>#REF!</v>
      </c>
      <c r="AA11" s="47"/>
    </row>
    <row r="12" spans="1:27" s="3" customFormat="1" ht="23.25" x14ac:dyDescent="0.6">
      <c r="A12" s="127" t="s">
        <v>47</v>
      </c>
      <c r="B12" s="42" t="s">
        <v>33</v>
      </c>
      <c r="C12" s="42" t="e">
        <f>#REF!</f>
        <v>#REF!</v>
      </c>
      <c r="D12" s="42" t="e">
        <f>#REF!</f>
        <v>#REF!</v>
      </c>
      <c r="E12" s="42" t="e">
        <f>#REF!</f>
        <v>#REF!</v>
      </c>
      <c r="F12" s="42" t="e">
        <f>#REF!</f>
        <v>#REF!</v>
      </c>
      <c r="G12" s="42" t="e">
        <f>#REF!</f>
        <v>#REF!</v>
      </c>
      <c r="H12" s="42" t="e">
        <f>#REF!</f>
        <v>#REF!</v>
      </c>
      <c r="I12" s="42" t="e">
        <f>#REF!</f>
        <v>#REF!</v>
      </c>
      <c r="J12" s="42" t="e">
        <f>#REF!</f>
        <v>#REF!</v>
      </c>
      <c r="K12" s="42" t="e">
        <f>#REF!</f>
        <v>#REF!</v>
      </c>
      <c r="L12" s="42" t="e">
        <f>#REF!</f>
        <v>#REF!</v>
      </c>
      <c r="M12" s="42" t="e">
        <f>#REF!</f>
        <v>#REF!</v>
      </c>
      <c r="N12" s="42" t="e">
        <f>#REF!</f>
        <v>#REF!</v>
      </c>
      <c r="O12" s="42" t="e">
        <f>#REF!</f>
        <v>#REF!</v>
      </c>
      <c r="P12" s="42" t="e">
        <f>#REF!</f>
        <v>#REF!</v>
      </c>
      <c r="Q12" s="42" t="e">
        <f>#REF!</f>
        <v>#REF!</v>
      </c>
      <c r="R12" s="42" t="e">
        <f>#REF!</f>
        <v>#REF!</v>
      </c>
      <c r="S12" s="42" t="e">
        <f>#REF!</f>
        <v>#REF!</v>
      </c>
      <c r="T12" s="42" t="e">
        <f>#REF!</f>
        <v>#REF!</v>
      </c>
      <c r="U12" s="42" t="e">
        <f>#REF!</f>
        <v>#REF!</v>
      </c>
      <c r="V12" s="42" t="e">
        <f>#REF!</f>
        <v>#REF!</v>
      </c>
      <c r="W12" s="42" t="e">
        <f>#REF!</f>
        <v>#REF!</v>
      </c>
      <c r="X12" s="42" t="e">
        <f>#REF!</f>
        <v>#REF!</v>
      </c>
      <c r="Y12" s="42" t="e">
        <f>#REF!</f>
        <v>#REF!</v>
      </c>
      <c r="Z12" s="42" t="e">
        <f>#REF!</f>
        <v>#REF!</v>
      </c>
      <c r="AA12" s="48"/>
    </row>
    <row r="13" spans="1:27" s="2" customFormat="1" ht="24" thickBot="1" x14ac:dyDescent="0.65">
      <c r="A13" s="128"/>
      <c r="B13" s="44" t="s">
        <v>34</v>
      </c>
      <c r="C13" s="45"/>
      <c r="D13" s="45"/>
      <c r="E13" s="46" t="e">
        <f>#REF!</f>
        <v>#REF!</v>
      </c>
      <c r="F13" s="46" t="e">
        <f>#REF!</f>
        <v>#REF!</v>
      </c>
      <c r="G13" s="46" t="e">
        <f>#REF!</f>
        <v>#REF!</v>
      </c>
      <c r="H13" s="46" t="e">
        <f>#REF!</f>
        <v>#REF!</v>
      </c>
      <c r="I13" s="46" t="e">
        <f>#REF!</f>
        <v>#REF!</v>
      </c>
      <c r="J13" s="46" t="e">
        <f>#REF!</f>
        <v>#REF!</v>
      </c>
      <c r="K13" s="46" t="e">
        <f>#REF!</f>
        <v>#REF!</v>
      </c>
      <c r="L13" s="46" t="e">
        <f>#REF!</f>
        <v>#REF!</v>
      </c>
      <c r="M13" s="46"/>
      <c r="N13" s="46"/>
      <c r="O13" s="46"/>
      <c r="P13" s="46"/>
      <c r="Q13" s="46"/>
      <c r="R13" s="46"/>
      <c r="S13" s="46" t="e">
        <f>#REF!</f>
        <v>#REF!</v>
      </c>
      <c r="T13" s="46" t="e">
        <f>#REF!</f>
        <v>#REF!</v>
      </c>
      <c r="U13" s="46" t="e">
        <f>#REF!</f>
        <v>#REF!</v>
      </c>
      <c r="V13" s="46" t="e">
        <f>#REF!</f>
        <v>#REF!</v>
      </c>
      <c r="W13" s="46" t="e">
        <f>#REF!</f>
        <v>#REF!</v>
      </c>
      <c r="X13" s="46" t="e">
        <f>#REF!</f>
        <v>#REF!</v>
      </c>
      <c r="Y13" s="46" t="e">
        <f>#REF!</f>
        <v>#REF!</v>
      </c>
      <c r="Z13" s="46" t="e">
        <f>#REF!</f>
        <v>#REF!</v>
      </c>
      <c r="AA13" s="49"/>
    </row>
    <row r="14" spans="1:27" s="3" customFormat="1" ht="23.25" x14ac:dyDescent="0.6">
      <c r="A14" s="127" t="s">
        <v>48</v>
      </c>
      <c r="B14" s="42" t="s">
        <v>33</v>
      </c>
      <c r="C14" s="42" t="e">
        <f>#REF!</f>
        <v>#REF!</v>
      </c>
      <c r="D14" s="42" t="e">
        <f>#REF!</f>
        <v>#REF!</v>
      </c>
      <c r="E14" s="42" t="e">
        <f>#REF!</f>
        <v>#REF!</v>
      </c>
      <c r="F14" s="42" t="e">
        <f>#REF!</f>
        <v>#REF!</v>
      </c>
      <c r="G14" s="42" t="e">
        <f>#REF!</f>
        <v>#REF!</v>
      </c>
      <c r="H14" s="42" t="e">
        <f>#REF!</f>
        <v>#REF!</v>
      </c>
      <c r="I14" s="42" t="e">
        <f>#REF!</f>
        <v>#REF!</v>
      </c>
      <c r="J14" s="42" t="e">
        <f>#REF!</f>
        <v>#REF!</v>
      </c>
      <c r="K14" s="42" t="e">
        <f>#REF!</f>
        <v>#REF!</v>
      </c>
      <c r="L14" s="42" t="e">
        <f>#REF!</f>
        <v>#REF!</v>
      </c>
      <c r="M14" s="42" t="e">
        <f>#REF!</f>
        <v>#REF!</v>
      </c>
      <c r="N14" s="42" t="e">
        <f>#REF!</f>
        <v>#REF!</v>
      </c>
      <c r="O14" s="42" t="e">
        <f>#REF!</f>
        <v>#REF!</v>
      </c>
      <c r="P14" s="42" t="e">
        <f>#REF!</f>
        <v>#REF!</v>
      </c>
      <c r="Q14" s="42" t="e">
        <f>#REF!</f>
        <v>#REF!</v>
      </c>
      <c r="R14" s="42" t="e">
        <f>#REF!</f>
        <v>#REF!</v>
      </c>
      <c r="S14" s="42" t="e">
        <f>#REF!</f>
        <v>#REF!</v>
      </c>
      <c r="T14" s="42" t="e">
        <f>#REF!</f>
        <v>#REF!</v>
      </c>
      <c r="U14" s="42" t="e">
        <f>#REF!</f>
        <v>#REF!</v>
      </c>
      <c r="V14" s="42" t="e">
        <f>#REF!</f>
        <v>#REF!</v>
      </c>
      <c r="W14" s="42" t="e">
        <f>#REF!</f>
        <v>#REF!</v>
      </c>
      <c r="X14" s="42" t="e">
        <f>#REF!</f>
        <v>#REF!</v>
      </c>
      <c r="Y14" s="42" t="e">
        <f>#REF!</f>
        <v>#REF!</v>
      </c>
      <c r="Z14" s="42" t="e">
        <f>#REF!</f>
        <v>#REF!</v>
      </c>
      <c r="AA14" s="43"/>
    </row>
    <row r="15" spans="1:27" s="2" customFormat="1" ht="24" thickBot="1" x14ac:dyDescent="0.65">
      <c r="A15" s="128"/>
      <c r="B15" s="44" t="s">
        <v>34</v>
      </c>
      <c r="C15" s="45"/>
      <c r="D15" s="45"/>
      <c r="E15" s="46" t="e">
        <f>#REF!</f>
        <v>#REF!</v>
      </c>
      <c r="F15" s="46" t="e">
        <f>#REF!</f>
        <v>#REF!</v>
      </c>
      <c r="G15" s="46" t="e">
        <f>#REF!</f>
        <v>#REF!</v>
      </c>
      <c r="H15" s="46" t="e">
        <f>#REF!</f>
        <v>#REF!</v>
      </c>
      <c r="I15" s="46" t="e">
        <f>#REF!</f>
        <v>#REF!</v>
      </c>
      <c r="J15" s="46" t="e">
        <f>#REF!</f>
        <v>#REF!</v>
      </c>
      <c r="K15" s="46" t="e">
        <f>#REF!</f>
        <v>#REF!</v>
      </c>
      <c r="L15" s="46" t="e">
        <f>#REF!</f>
        <v>#REF!</v>
      </c>
      <c r="M15" s="46"/>
      <c r="N15" s="46"/>
      <c r="O15" s="46"/>
      <c r="P15" s="46"/>
      <c r="Q15" s="46"/>
      <c r="R15" s="46"/>
      <c r="S15" s="46" t="e">
        <f>#REF!</f>
        <v>#REF!</v>
      </c>
      <c r="T15" s="46" t="e">
        <f>#REF!</f>
        <v>#REF!</v>
      </c>
      <c r="U15" s="46" t="e">
        <f>#REF!</f>
        <v>#REF!</v>
      </c>
      <c r="V15" s="46" t="e">
        <f>#REF!</f>
        <v>#REF!</v>
      </c>
      <c r="W15" s="46" t="e">
        <f>#REF!</f>
        <v>#REF!</v>
      </c>
      <c r="X15" s="46" t="e">
        <f>#REF!</f>
        <v>#REF!</v>
      </c>
      <c r="Y15" s="46" t="e">
        <f>#REF!</f>
        <v>#REF!</v>
      </c>
      <c r="Z15" s="46" t="e">
        <f>#REF!</f>
        <v>#REF!</v>
      </c>
      <c r="AA15" s="47"/>
    </row>
    <row r="16" spans="1:27" s="3" customFormat="1" ht="23.25" x14ac:dyDescent="0.6">
      <c r="A16" s="127" t="s">
        <v>49</v>
      </c>
      <c r="B16" s="42" t="s">
        <v>33</v>
      </c>
      <c r="C16" s="42" t="e">
        <f>#REF!</f>
        <v>#REF!</v>
      </c>
      <c r="D16" s="42" t="e">
        <f>#REF!</f>
        <v>#REF!</v>
      </c>
      <c r="E16" s="42" t="e">
        <f>#REF!</f>
        <v>#REF!</v>
      </c>
      <c r="F16" s="42" t="e">
        <f>#REF!</f>
        <v>#REF!</v>
      </c>
      <c r="G16" s="42" t="e">
        <f>#REF!</f>
        <v>#REF!</v>
      </c>
      <c r="H16" s="42" t="e">
        <f>#REF!</f>
        <v>#REF!</v>
      </c>
      <c r="I16" s="42" t="e">
        <f>#REF!</f>
        <v>#REF!</v>
      </c>
      <c r="J16" s="42" t="e">
        <f>#REF!</f>
        <v>#REF!</v>
      </c>
      <c r="K16" s="42" t="e">
        <f>#REF!</f>
        <v>#REF!</v>
      </c>
      <c r="L16" s="42" t="e">
        <f>#REF!</f>
        <v>#REF!</v>
      </c>
      <c r="M16" s="42" t="e">
        <f>#REF!</f>
        <v>#REF!</v>
      </c>
      <c r="N16" s="42" t="e">
        <f>#REF!</f>
        <v>#REF!</v>
      </c>
      <c r="O16" s="42" t="e">
        <f>#REF!</f>
        <v>#REF!</v>
      </c>
      <c r="P16" s="42" t="e">
        <f>#REF!</f>
        <v>#REF!</v>
      </c>
      <c r="Q16" s="42" t="e">
        <f>#REF!</f>
        <v>#REF!</v>
      </c>
      <c r="R16" s="42" t="e">
        <f>#REF!</f>
        <v>#REF!</v>
      </c>
      <c r="S16" s="42" t="e">
        <f>#REF!</f>
        <v>#REF!</v>
      </c>
      <c r="T16" s="42" t="e">
        <f>#REF!</f>
        <v>#REF!</v>
      </c>
      <c r="U16" s="42" t="e">
        <f>#REF!</f>
        <v>#REF!</v>
      </c>
      <c r="V16" s="42" t="e">
        <f>#REF!</f>
        <v>#REF!</v>
      </c>
      <c r="W16" s="42" t="e">
        <f>#REF!</f>
        <v>#REF!</v>
      </c>
      <c r="X16" s="42" t="e">
        <f>#REF!</f>
        <v>#REF!</v>
      </c>
      <c r="Y16" s="42" t="e">
        <f>#REF!</f>
        <v>#REF!</v>
      </c>
      <c r="Z16" s="42" t="e">
        <f>#REF!</f>
        <v>#REF!</v>
      </c>
      <c r="AA16" s="48"/>
    </row>
    <row r="17" spans="1:31" s="2" customFormat="1" ht="24" thickBot="1" x14ac:dyDescent="0.65">
      <c r="A17" s="128"/>
      <c r="B17" s="50" t="s">
        <v>34</v>
      </c>
      <c r="C17" s="51"/>
      <c r="D17" s="51"/>
      <c r="E17" s="52" t="e">
        <f>#REF!</f>
        <v>#REF!</v>
      </c>
      <c r="F17" s="52" t="e">
        <f>#REF!</f>
        <v>#REF!</v>
      </c>
      <c r="G17" s="52" t="e">
        <f>#REF!</f>
        <v>#REF!</v>
      </c>
      <c r="H17" s="52" t="e">
        <f>#REF!</f>
        <v>#REF!</v>
      </c>
      <c r="I17" s="52" t="e">
        <f>#REF!</f>
        <v>#REF!</v>
      </c>
      <c r="J17" s="52" t="e">
        <f>#REF!</f>
        <v>#REF!</v>
      </c>
      <c r="K17" s="52" t="e">
        <f>#REF!</f>
        <v>#REF!</v>
      </c>
      <c r="L17" s="52" t="e">
        <f>#REF!</f>
        <v>#REF!</v>
      </c>
      <c r="M17" s="52"/>
      <c r="N17" s="52"/>
      <c r="O17" s="52"/>
      <c r="P17" s="52"/>
      <c r="Q17" s="52"/>
      <c r="R17" s="52"/>
      <c r="S17" s="52" t="e">
        <f>#REF!</f>
        <v>#REF!</v>
      </c>
      <c r="T17" s="52" t="e">
        <f>#REF!</f>
        <v>#REF!</v>
      </c>
      <c r="U17" s="52" t="e">
        <f>#REF!</f>
        <v>#REF!</v>
      </c>
      <c r="V17" s="52" t="e">
        <f>#REF!</f>
        <v>#REF!</v>
      </c>
      <c r="W17" s="52" t="e">
        <f>#REF!</f>
        <v>#REF!</v>
      </c>
      <c r="X17" s="52" t="e">
        <f>#REF!</f>
        <v>#REF!</v>
      </c>
      <c r="Y17" s="52" t="e">
        <f>#REF!</f>
        <v>#REF!</v>
      </c>
      <c r="Z17" s="52" t="e">
        <f>#REF!</f>
        <v>#REF!</v>
      </c>
      <c r="AA17" s="53"/>
    </row>
    <row r="18" spans="1:31" s="3" customFormat="1" ht="23.25" x14ac:dyDescent="0.6">
      <c r="A18" s="127" t="s">
        <v>50</v>
      </c>
      <c r="B18" s="42" t="s">
        <v>33</v>
      </c>
      <c r="C18" s="42" t="e">
        <f>#REF!</f>
        <v>#REF!</v>
      </c>
      <c r="D18" s="42" t="e">
        <f>#REF!</f>
        <v>#REF!</v>
      </c>
      <c r="E18" s="42" t="e">
        <f>#REF!</f>
        <v>#REF!</v>
      </c>
      <c r="F18" s="42" t="e">
        <f>#REF!</f>
        <v>#REF!</v>
      </c>
      <c r="G18" s="42" t="e">
        <f>#REF!</f>
        <v>#REF!</v>
      </c>
      <c r="H18" s="42" t="e">
        <f>#REF!</f>
        <v>#REF!</v>
      </c>
      <c r="I18" s="42" t="e">
        <f>#REF!</f>
        <v>#REF!</v>
      </c>
      <c r="J18" s="42" t="e">
        <f>#REF!</f>
        <v>#REF!</v>
      </c>
      <c r="K18" s="42" t="e">
        <f>#REF!</f>
        <v>#REF!</v>
      </c>
      <c r="L18" s="42" t="e">
        <f>#REF!</f>
        <v>#REF!</v>
      </c>
      <c r="M18" s="42" t="e">
        <f>#REF!</f>
        <v>#REF!</v>
      </c>
      <c r="N18" s="42" t="e">
        <f>#REF!</f>
        <v>#REF!</v>
      </c>
      <c r="O18" s="42" t="e">
        <f>#REF!</f>
        <v>#REF!</v>
      </c>
      <c r="P18" s="42" t="e">
        <f>#REF!</f>
        <v>#REF!</v>
      </c>
      <c r="Q18" s="42" t="e">
        <f>#REF!</f>
        <v>#REF!</v>
      </c>
      <c r="R18" s="42" t="e">
        <f>#REF!</f>
        <v>#REF!</v>
      </c>
      <c r="S18" s="42" t="e">
        <f>#REF!</f>
        <v>#REF!</v>
      </c>
      <c r="T18" s="42" t="e">
        <f>#REF!</f>
        <v>#REF!</v>
      </c>
      <c r="U18" s="42" t="e">
        <f>#REF!</f>
        <v>#REF!</v>
      </c>
      <c r="V18" s="42" t="e">
        <f>#REF!</f>
        <v>#REF!</v>
      </c>
      <c r="W18" s="42" t="e">
        <f>#REF!</f>
        <v>#REF!</v>
      </c>
      <c r="X18" s="42" t="e">
        <f>#REF!</f>
        <v>#REF!</v>
      </c>
      <c r="Y18" s="42" t="e">
        <f>#REF!</f>
        <v>#REF!</v>
      </c>
      <c r="Z18" s="42" t="e">
        <f>#REF!</f>
        <v>#REF!</v>
      </c>
      <c r="AA18" s="43"/>
    </row>
    <row r="19" spans="1:31" s="2" customFormat="1" ht="24" thickBot="1" x14ac:dyDescent="0.65">
      <c r="A19" s="128"/>
      <c r="B19" s="44" t="s">
        <v>34</v>
      </c>
      <c r="C19" s="45"/>
      <c r="D19" s="45"/>
      <c r="E19" s="46" t="e">
        <f>#REF!</f>
        <v>#REF!</v>
      </c>
      <c r="F19" s="46" t="e">
        <f>#REF!</f>
        <v>#REF!</v>
      </c>
      <c r="G19" s="46" t="e">
        <f>#REF!</f>
        <v>#REF!</v>
      </c>
      <c r="H19" s="46" t="e">
        <f>#REF!</f>
        <v>#REF!</v>
      </c>
      <c r="I19" s="46" t="e">
        <f>#REF!</f>
        <v>#REF!</v>
      </c>
      <c r="J19" s="46" t="e">
        <f>#REF!</f>
        <v>#REF!</v>
      </c>
      <c r="K19" s="46" t="e">
        <f>#REF!</f>
        <v>#REF!</v>
      </c>
      <c r="L19" s="46" t="e">
        <f>#REF!</f>
        <v>#REF!</v>
      </c>
      <c r="M19" s="46"/>
      <c r="N19" s="46"/>
      <c r="O19" s="46"/>
      <c r="P19" s="46"/>
      <c r="Q19" s="46"/>
      <c r="R19" s="46"/>
      <c r="S19" s="46" t="e">
        <f>#REF!</f>
        <v>#REF!</v>
      </c>
      <c r="T19" s="46" t="e">
        <f>#REF!</f>
        <v>#REF!</v>
      </c>
      <c r="U19" s="46" t="e">
        <f>#REF!</f>
        <v>#REF!</v>
      </c>
      <c r="V19" s="46" t="e">
        <f>#REF!</f>
        <v>#REF!</v>
      </c>
      <c r="W19" s="46" t="e">
        <f>#REF!</f>
        <v>#REF!</v>
      </c>
      <c r="X19" s="46" t="e">
        <f>#REF!</f>
        <v>#REF!</v>
      </c>
      <c r="Y19" s="46" t="e">
        <f>#REF!</f>
        <v>#REF!</v>
      </c>
      <c r="Z19" s="46" t="e">
        <f>#REF!</f>
        <v>#REF!</v>
      </c>
      <c r="AA19" s="47"/>
    </row>
    <row r="20" spans="1:31" s="56" customFormat="1" ht="24.75" thickTop="1" thickBot="1" x14ac:dyDescent="0.65">
      <c r="A20" s="129" t="s">
        <v>27</v>
      </c>
      <c r="B20" s="54" t="s">
        <v>33</v>
      </c>
      <c r="C20" s="55" t="e">
        <f>C6+C8+C10+C12+C14+C16+C18</f>
        <v>#REF!</v>
      </c>
      <c r="D20" s="55" t="e">
        <f>(E20+F20+G20)/C20</f>
        <v>#REF!</v>
      </c>
      <c r="E20" s="55" t="e">
        <f t="shared" ref="E20:AA20" si="0">E6+E8+E10+E12+E14+E16+E18</f>
        <v>#REF!</v>
      </c>
      <c r="F20" s="55" t="e">
        <f t="shared" si="0"/>
        <v>#REF!</v>
      </c>
      <c r="G20" s="55" t="e">
        <f t="shared" si="0"/>
        <v>#REF!</v>
      </c>
      <c r="H20" s="55" t="e">
        <f t="shared" si="0"/>
        <v>#REF!</v>
      </c>
      <c r="I20" s="55" t="e">
        <f t="shared" si="0"/>
        <v>#REF!</v>
      </c>
      <c r="J20" s="55" t="e">
        <f t="shared" si="0"/>
        <v>#REF!</v>
      </c>
      <c r="K20" s="55" t="e">
        <f t="shared" si="0"/>
        <v>#REF!</v>
      </c>
      <c r="L20" s="55" t="e">
        <f t="shared" si="0"/>
        <v>#REF!</v>
      </c>
      <c r="M20" s="55" t="e">
        <f t="shared" si="0"/>
        <v>#REF!</v>
      </c>
      <c r="N20" s="55" t="e">
        <f t="shared" si="0"/>
        <v>#REF!</v>
      </c>
      <c r="O20" s="55" t="e">
        <f t="shared" si="0"/>
        <v>#REF!</v>
      </c>
      <c r="P20" s="55" t="e">
        <f t="shared" si="0"/>
        <v>#REF!</v>
      </c>
      <c r="Q20" s="55" t="e">
        <f t="shared" si="0"/>
        <v>#REF!</v>
      </c>
      <c r="R20" s="55" t="e">
        <f>(S20+T20+U20)/Q20</f>
        <v>#REF!</v>
      </c>
      <c r="S20" s="55" t="e">
        <f t="shared" si="0"/>
        <v>#REF!</v>
      </c>
      <c r="T20" s="55" t="e">
        <f t="shared" si="0"/>
        <v>#REF!</v>
      </c>
      <c r="U20" s="55" t="e">
        <f t="shared" si="0"/>
        <v>#REF!</v>
      </c>
      <c r="V20" s="55" t="e">
        <f t="shared" si="0"/>
        <v>#REF!</v>
      </c>
      <c r="W20" s="55" t="e">
        <f t="shared" si="0"/>
        <v>#REF!</v>
      </c>
      <c r="X20" s="55" t="e">
        <f t="shared" si="0"/>
        <v>#REF!</v>
      </c>
      <c r="Y20" s="55" t="e">
        <f t="shared" si="0"/>
        <v>#REF!</v>
      </c>
      <c r="Z20" s="55" t="e">
        <f t="shared" si="0"/>
        <v>#REF!</v>
      </c>
      <c r="AA20" s="55">
        <f t="shared" si="0"/>
        <v>0</v>
      </c>
      <c r="AB20" s="56" t="e">
        <f>E20+F20+G20</f>
        <v>#REF!</v>
      </c>
      <c r="AC20" s="56" t="e">
        <f>S20+T20+U20</f>
        <v>#REF!</v>
      </c>
      <c r="AD20" s="56" t="e">
        <f>E20+F20+G20</f>
        <v>#REF!</v>
      </c>
      <c r="AE20" s="56" t="e">
        <f>S20+T20+U20</f>
        <v>#REF!</v>
      </c>
    </row>
    <row r="21" spans="1:31" s="62" customFormat="1" ht="24.75" thickTop="1" thickBot="1" x14ac:dyDescent="0.65">
      <c r="A21" s="130"/>
      <c r="B21" s="57" t="s">
        <v>34</v>
      </c>
      <c r="C21" s="58"/>
      <c r="D21" s="59"/>
      <c r="E21" s="59" t="e">
        <f>E20/(E20+F21+G21)</f>
        <v>#REF!</v>
      </c>
      <c r="F21" s="59" t="e">
        <f>F20/(E20+F20+G20)</f>
        <v>#REF!</v>
      </c>
      <c r="G21" s="59" t="e">
        <f>G20/$AB$20</f>
        <v>#REF!</v>
      </c>
      <c r="H21" s="59" t="e">
        <f>H20/$AD$20</f>
        <v>#REF!</v>
      </c>
      <c r="I21" s="59" t="e">
        <f>I20/$AD$20</f>
        <v>#REF!</v>
      </c>
      <c r="J21" s="59" t="e">
        <f>J20/$AD$20</f>
        <v>#REF!</v>
      </c>
      <c r="K21" s="59" t="e">
        <f>K20/$AD$20</f>
        <v>#REF!</v>
      </c>
      <c r="L21" s="59" t="e">
        <f>L20/$AD$20</f>
        <v>#REF!</v>
      </c>
      <c r="M21" s="59"/>
      <c r="N21" s="59"/>
      <c r="O21" s="59"/>
      <c r="P21" s="59"/>
      <c r="Q21" s="59"/>
      <c r="R21" s="59"/>
      <c r="S21" s="59" t="e">
        <f>S20/$AE$20</f>
        <v>#REF!</v>
      </c>
      <c r="T21" s="59" t="e">
        <f t="shared" ref="T21:Z21" si="1">T20/$AE$20</f>
        <v>#REF!</v>
      </c>
      <c r="U21" s="59" t="e">
        <f t="shared" si="1"/>
        <v>#REF!</v>
      </c>
      <c r="V21" s="59" t="e">
        <f t="shared" si="1"/>
        <v>#REF!</v>
      </c>
      <c r="W21" s="59" t="e">
        <f t="shared" si="1"/>
        <v>#REF!</v>
      </c>
      <c r="X21" s="59" t="e">
        <f t="shared" si="1"/>
        <v>#REF!</v>
      </c>
      <c r="Y21" s="59" t="e">
        <f t="shared" si="1"/>
        <v>#REF!</v>
      </c>
      <c r="Z21" s="59" t="e">
        <f t="shared" si="1"/>
        <v>#REF!</v>
      </c>
      <c r="AA21" s="60"/>
      <c r="AB21" s="61"/>
    </row>
    <row r="22" spans="1:31" s="2" customFormat="1" ht="24" thickTop="1" x14ac:dyDescent="0.6"/>
  </sheetData>
  <mergeCells count="20">
    <mergeCell ref="AA3:AA5"/>
    <mergeCell ref="C4:C5"/>
    <mergeCell ref="D4:D5"/>
    <mergeCell ref="Q4:Q5"/>
    <mergeCell ref="R4:R5"/>
    <mergeCell ref="E4:G4"/>
    <mergeCell ref="H4:L4"/>
    <mergeCell ref="C3:O3"/>
    <mergeCell ref="Q3:Z3"/>
    <mergeCell ref="S4:U4"/>
    <mergeCell ref="A18:A19"/>
    <mergeCell ref="A14:A15"/>
    <mergeCell ref="A20:A21"/>
    <mergeCell ref="V4:Z4"/>
    <mergeCell ref="A3:B5"/>
    <mergeCell ref="A6:A7"/>
    <mergeCell ref="A8:A9"/>
    <mergeCell ref="A10:A11"/>
    <mergeCell ref="A12:A13"/>
    <mergeCell ref="A16:A17"/>
  </mergeCells>
  <pageMargins left="3.937007874015748E-2" right="3.937007874015748E-2" top="0.74803149606299213" bottom="0.74803149606299213" header="0.31496062992125984" footer="0.31496062992125984"/>
  <pageSetup paperSize="8" orientation="landscape" horizontalDpi="4294967295" verticalDpi="4294967295" r:id="rId1"/>
  <headerFooter>
    <oddHeader>&amp;Rوزارة الشؤون المحلية
ولاية .....................
بلدية.......................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rightToLeft="1" tabSelected="1" topLeftCell="A112" workbookViewId="0"/>
  </sheetViews>
  <sheetFormatPr baseColWidth="10" defaultRowHeight="15" x14ac:dyDescent="0.25"/>
  <cols>
    <col min="1" max="1" width="17.42578125" customWidth="1"/>
    <col min="2" max="2" width="14.5703125" customWidth="1"/>
    <col min="3" max="3" width="9.7109375" customWidth="1"/>
    <col min="4" max="4" width="9" customWidth="1"/>
    <col min="5" max="5" width="10.85546875" customWidth="1"/>
    <col min="6" max="7" width="9" customWidth="1"/>
    <col min="8" max="9" width="11.140625" bestFit="1" customWidth="1"/>
    <col min="10" max="12" width="9" customWidth="1"/>
    <col min="13" max="13" width="9" hidden="1" customWidth="1"/>
    <col min="14" max="14" width="9" customWidth="1"/>
    <col min="15" max="15" width="9" hidden="1" customWidth="1"/>
    <col min="16" max="20" width="7.7109375" customWidth="1"/>
    <col min="21" max="21" width="11.7109375" customWidth="1"/>
    <col min="22" max="22" width="12.5703125" customWidth="1"/>
    <col min="23" max="23" width="7.7109375" customWidth="1"/>
    <col min="24" max="24" width="11.5703125" customWidth="1"/>
    <col min="25" max="25" width="17.140625" customWidth="1"/>
    <col min="26" max="26" width="11.5703125" customWidth="1"/>
  </cols>
  <sheetData>
    <row r="1" spans="1:26" s="2" customFormat="1" ht="40.5" x14ac:dyDescent="1">
      <c r="A1" s="1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2" customFormat="1" ht="41.25" thickBot="1" x14ac:dyDescent="1.05">
      <c r="A2" s="1" t="s">
        <v>43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 t="s">
        <v>171</v>
      </c>
      <c r="S2" s="1"/>
      <c r="T2" s="1"/>
      <c r="U2" s="1"/>
      <c r="V2" s="1"/>
      <c r="W2" s="1"/>
      <c r="X2" s="1"/>
      <c r="Y2" s="1"/>
      <c r="Z2" s="1"/>
    </row>
    <row r="3" spans="1:26" s="26" customFormat="1" ht="24" thickBot="1" x14ac:dyDescent="0.3">
      <c r="A3" s="138" t="s">
        <v>0</v>
      </c>
      <c r="B3" s="131" t="s">
        <v>14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34"/>
      <c r="P3" s="131" t="s">
        <v>15</v>
      </c>
      <c r="Q3" s="132"/>
      <c r="R3" s="132"/>
      <c r="S3" s="132"/>
      <c r="T3" s="132"/>
      <c r="U3" s="132"/>
      <c r="V3" s="132"/>
      <c r="W3" s="132"/>
      <c r="X3" s="132"/>
      <c r="Y3" s="133"/>
      <c r="Z3" s="138" t="s">
        <v>41</v>
      </c>
    </row>
    <row r="4" spans="1:26" s="26" customFormat="1" ht="70.5" customHeight="1" thickBot="1" x14ac:dyDescent="0.3">
      <c r="A4" s="139"/>
      <c r="B4" s="140" t="s">
        <v>1</v>
      </c>
      <c r="C4" s="140" t="s">
        <v>2</v>
      </c>
      <c r="D4" s="131" t="s">
        <v>38</v>
      </c>
      <c r="E4" s="132"/>
      <c r="F4" s="133"/>
      <c r="G4" s="131" t="s">
        <v>39</v>
      </c>
      <c r="H4" s="132"/>
      <c r="I4" s="132"/>
      <c r="J4" s="132"/>
      <c r="K4" s="133"/>
      <c r="L4" s="36" t="s">
        <v>40</v>
      </c>
      <c r="M4" s="36"/>
      <c r="N4" s="36" t="s">
        <v>17</v>
      </c>
      <c r="O4" s="36"/>
      <c r="P4" s="140" t="s">
        <v>1</v>
      </c>
      <c r="Q4" s="140" t="s">
        <v>2</v>
      </c>
      <c r="R4" s="131" t="s">
        <v>18</v>
      </c>
      <c r="S4" s="132"/>
      <c r="T4" s="133"/>
      <c r="U4" s="131" t="s">
        <v>16</v>
      </c>
      <c r="V4" s="132"/>
      <c r="W4" s="132"/>
      <c r="X4" s="132"/>
      <c r="Y4" s="133"/>
      <c r="Z4" s="139"/>
    </row>
    <row r="5" spans="1:26" s="26" customFormat="1" ht="56.25" customHeight="1" thickBot="1" x14ac:dyDescent="0.3">
      <c r="A5" s="141"/>
      <c r="B5" s="140"/>
      <c r="C5" s="140"/>
      <c r="D5" s="36" t="s">
        <v>3</v>
      </c>
      <c r="E5" s="36" t="s">
        <v>4</v>
      </c>
      <c r="F5" s="36" t="s">
        <v>5</v>
      </c>
      <c r="G5" s="36" t="s">
        <v>6</v>
      </c>
      <c r="H5" s="36" t="s">
        <v>7</v>
      </c>
      <c r="I5" s="36" t="s">
        <v>8</v>
      </c>
      <c r="J5" s="36" t="s">
        <v>9</v>
      </c>
      <c r="K5" s="36" t="s">
        <v>10</v>
      </c>
      <c r="L5" s="36" t="s">
        <v>11</v>
      </c>
      <c r="M5" s="36" t="s">
        <v>12</v>
      </c>
      <c r="N5" s="36" t="s">
        <v>13</v>
      </c>
      <c r="O5" s="36" t="s">
        <v>12</v>
      </c>
      <c r="P5" s="140" t="s">
        <v>1</v>
      </c>
      <c r="Q5" s="140" t="s">
        <v>2</v>
      </c>
      <c r="R5" s="36" t="s">
        <v>3</v>
      </c>
      <c r="S5" s="36" t="s">
        <v>4</v>
      </c>
      <c r="T5" s="36" t="s">
        <v>5</v>
      </c>
      <c r="U5" s="36" t="s">
        <v>19</v>
      </c>
      <c r="V5" s="36" t="s">
        <v>20</v>
      </c>
      <c r="W5" s="36" t="s">
        <v>21</v>
      </c>
      <c r="X5" s="36" t="s">
        <v>10</v>
      </c>
      <c r="Y5" s="36" t="s">
        <v>22</v>
      </c>
      <c r="Z5" s="141"/>
    </row>
    <row r="6" spans="1:26" s="3" customFormat="1" ht="23.25" x14ac:dyDescent="0.6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68"/>
      <c r="U6" s="68"/>
      <c r="V6" s="5"/>
      <c r="W6" s="5"/>
      <c r="X6" s="5"/>
      <c r="Y6" s="5"/>
      <c r="Z6" s="6"/>
    </row>
    <row r="7" spans="1:26" s="3" customFormat="1" ht="23.25" x14ac:dyDescent="0.6">
      <c r="A7" s="18" t="s">
        <v>152</v>
      </c>
      <c r="B7" s="19">
        <v>635</v>
      </c>
      <c r="C7" s="19">
        <v>6</v>
      </c>
      <c r="D7" s="19">
        <v>3660</v>
      </c>
      <c r="E7" s="19">
        <v>150</v>
      </c>
      <c r="F7" s="19"/>
      <c r="G7" s="19"/>
      <c r="H7" s="19"/>
      <c r="I7" s="19"/>
      <c r="J7" s="66" t="s">
        <v>156</v>
      </c>
      <c r="K7" s="19"/>
      <c r="L7" s="19">
        <v>1270</v>
      </c>
      <c r="M7" s="19"/>
      <c r="N7" s="19">
        <v>1270</v>
      </c>
      <c r="O7" s="19"/>
      <c r="P7" s="19">
        <v>635</v>
      </c>
      <c r="Q7" s="19" t="s">
        <v>157</v>
      </c>
      <c r="R7" s="19"/>
      <c r="S7" s="19"/>
      <c r="T7" s="69" t="s">
        <v>156</v>
      </c>
      <c r="U7" s="69" t="s">
        <v>156</v>
      </c>
      <c r="V7" s="19"/>
      <c r="W7" s="19"/>
      <c r="X7" s="19"/>
      <c r="Y7" s="19"/>
      <c r="Z7" s="20"/>
    </row>
    <row r="8" spans="1:26" s="2" customFormat="1" ht="23.25" x14ac:dyDescent="0.6">
      <c r="A8" s="7" t="s">
        <v>59</v>
      </c>
      <c r="B8" s="8">
        <v>405</v>
      </c>
      <c r="C8" s="8">
        <v>6</v>
      </c>
      <c r="D8" s="8">
        <v>2430</v>
      </c>
      <c r="E8" s="8"/>
      <c r="F8" s="8"/>
      <c r="G8" s="8"/>
      <c r="H8" s="8"/>
      <c r="I8" s="8"/>
      <c r="J8" s="67" t="s">
        <v>156</v>
      </c>
      <c r="K8" s="8"/>
      <c r="L8" s="8">
        <v>810</v>
      </c>
      <c r="M8" s="8"/>
      <c r="N8" s="8">
        <v>810</v>
      </c>
      <c r="O8" s="8"/>
      <c r="P8" s="8">
        <v>405</v>
      </c>
      <c r="Q8" s="8" t="s">
        <v>157</v>
      </c>
      <c r="R8" s="8"/>
      <c r="S8" s="8"/>
      <c r="T8" s="67" t="s">
        <v>156</v>
      </c>
      <c r="U8" s="67" t="s">
        <v>156</v>
      </c>
      <c r="V8" s="8"/>
      <c r="W8" s="8"/>
      <c r="X8" s="8"/>
      <c r="Y8" s="8"/>
      <c r="Z8" s="9"/>
    </row>
    <row r="9" spans="1:26" s="2" customFormat="1" ht="23.25" x14ac:dyDescent="0.6">
      <c r="A9" s="7" t="s">
        <v>60</v>
      </c>
      <c r="B9" s="8">
        <v>230</v>
      </c>
      <c r="C9" s="8">
        <v>5</v>
      </c>
      <c r="D9" s="8">
        <v>1150</v>
      </c>
      <c r="E9" s="8"/>
      <c r="F9" s="8"/>
      <c r="G9" s="8"/>
      <c r="H9" s="8"/>
      <c r="I9" s="8"/>
      <c r="J9" s="67" t="s">
        <v>156</v>
      </c>
      <c r="K9" s="8"/>
      <c r="L9" s="8">
        <v>460</v>
      </c>
      <c r="M9" s="8"/>
      <c r="N9" s="8">
        <v>460</v>
      </c>
      <c r="O9" s="8"/>
      <c r="P9" s="8">
        <v>230</v>
      </c>
      <c r="Q9" s="8" t="s">
        <v>157</v>
      </c>
      <c r="R9" s="8"/>
      <c r="S9" s="8"/>
      <c r="T9" s="67" t="s">
        <v>156</v>
      </c>
      <c r="U9" s="67" t="s">
        <v>156</v>
      </c>
      <c r="V9" s="8"/>
      <c r="W9" s="8"/>
      <c r="X9" s="8"/>
      <c r="Y9" s="8"/>
      <c r="Z9" s="9"/>
    </row>
    <row r="10" spans="1:26" s="2" customFormat="1" ht="23.25" x14ac:dyDescent="0.6">
      <c r="A10" s="7" t="s">
        <v>61</v>
      </c>
      <c r="B10" s="8">
        <v>610</v>
      </c>
      <c r="C10" s="8">
        <v>6</v>
      </c>
      <c r="D10" s="8">
        <v>3660</v>
      </c>
      <c r="E10" s="8"/>
      <c r="F10" s="8"/>
      <c r="G10" s="8"/>
      <c r="H10" s="8"/>
      <c r="I10" s="8"/>
      <c r="J10" s="67" t="s">
        <v>156</v>
      </c>
      <c r="K10" s="8"/>
      <c r="L10" s="8">
        <v>1220</v>
      </c>
      <c r="M10" s="8"/>
      <c r="N10" s="8">
        <v>1220</v>
      </c>
      <c r="O10" s="8"/>
      <c r="P10" s="8">
        <v>610</v>
      </c>
      <c r="Q10" s="8" t="s">
        <v>157</v>
      </c>
      <c r="R10" s="8"/>
      <c r="S10" s="8"/>
      <c r="T10" s="67" t="s">
        <v>156</v>
      </c>
      <c r="U10" s="67" t="s">
        <v>156</v>
      </c>
      <c r="V10" s="8"/>
      <c r="W10" s="8"/>
      <c r="X10" s="8"/>
      <c r="Y10" s="8"/>
      <c r="Z10" s="9"/>
    </row>
    <row r="11" spans="1:26" s="2" customFormat="1" ht="23.25" x14ac:dyDescent="0.6">
      <c r="A11" s="7" t="s">
        <v>62</v>
      </c>
      <c r="B11" s="8">
        <v>185</v>
      </c>
      <c r="C11" s="8">
        <v>6</v>
      </c>
      <c r="D11" s="8">
        <v>1000</v>
      </c>
      <c r="E11" s="8">
        <v>110</v>
      </c>
      <c r="F11" s="8"/>
      <c r="G11" s="8"/>
      <c r="H11" s="8"/>
      <c r="I11" s="8"/>
      <c r="J11" s="67" t="s">
        <v>156</v>
      </c>
      <c r="K11" s="8"/>
      <c r="L11" s="8">
        <v>370</v>
      </c>
      <c r="M11" s="8"/>
      <c r="N11" s="8">
        <v>370</v>
      </c>
      <c r="O11" s="8"/>
      <c r="P11" s="8">
        <v>185</v>
      </c>
      <c r="Q11" s="8" t="s">
        <v>157</v>
      </c>
      <c r="R11" s="8"/>
      <c r="S11" s="8"/>
      <c r="T11" s="67" t="s">
        <v>156</v>
      </c>
      <c r="U11" s="67" t="s">
        <v>156</v>
      </c>
      <c r="V11" s="8"/>
      <c r="W11" s="8"/>
      <c r="X11" s="8"/>
      <c r="Y11" s="8"/>
      <c r="Z11" s="9"/>
    </row>
    <row r="12" spans="1:26" s="2" customFormat="1" ht="23.25" x14ac:dyDescent="0.6">
      <c r="A12" s="11" t="s">
        <v>63</v>
      </c>
      <c r="B12" s="12">
        <v>345</v>
      </c>
      <c r="C12" s="12">
        <v>6</v>
      </c>
      <c r="D12" s="12">
        <v>2070</v>
      </c>
      <c r="E12" s="12"/>
      <c r="F12" s="12"/>
      <c r="G12" s="12"/>
      <c r="H12" s="12"/>
      <c r="I12" s="12"/>
      <c r="J12" s="67" t="s">
        <v>156</v>
      </c>
      <c r="K12" s="12"/>
      <c r="L12" s="12">
        <v>690</v>
      </c>
      <c r="M12" s="12"/>
      <c r="N12" s="12">
        <v>690</v>
      </c>
      <c r="O12" s="12"/>
      <c r="P12" s="12">
        <v>345</v>
      </c>
      <c r="Q12" s="12" t="s">
        <v>157</v>
      </c>
      <c r="R12" s="12"/>
      <c r="S12" s="12"/>
      <c r="T12" s="70" t="s">
        <v>156</v>
      </c>
      <c r="U12" s="70" t="s">
        <v>156</v>
      </c>
      <c r="V12" s="12"/>
      <c r="W12" s="12"/>
      <c r="X12" s="12"/>
      <c r="Y12" s="12"/>
      <c r="Z12" s="13"/>
    </row>
    <row r="13" spans="1:26" s="2" customFormat="1" ht="23.25" x14ac:dyDescent="0.6">
      <c r="A13" s="11" t="s">
        <v>71</v>
      </c>
      <c r="B13" s="12">
        <v>370</v>
      </c>
      <c r="C13" s="12">
        <v>7</v>
      </c>
      <c r="D13" s="12">
        <v>2590</v>
      </c>
      <c r="E13" s="12"/>
      <c r="F13" s="12"/>
      <c r="G13" s="12"/>
      <c r="H13" s="12"/>
      <c r="I13" s="12"/>
      <c r="J13" s="67" t="s">
        <v>156</v>
      </c>
      <c r="K13" s="12"/>
      <c r="L13" s="12">
        <v>740</v>
      </c>
      <c r="M13" s="12"/>
      <c r="N13" s="12">
        <v>740</v>
      </c>
      <c r="O13" s="12"/>
      <c r="P13" s="12">
        <v>370</v>
      </c>
      <c r="Q13" s="12" t="s">
        <v>157</v>
      </c>
      <c r="R13" s="12"/>
      <c r="S13" s="12"/>
      <c r="T13" s="70" t="s">
        <v>156</v>
      </c>
      <c r="U13" s="70" t="s">
        <v>156</v>
      </c>
      <c r="V13" s="12"/>
      <c r="W13" s="12"/>
      <c r="X13" s="12"/>
      <c r="Y13" s="12"/>
      <c r="Z13" s="13"/>
    </row>
    <row r="14" spans="1:26" s="2" customFormat="1" ht="23.25" x14ac:dyDescent="0.6">
      <c r="A14" s="11" t="s">
        <v>84</v>
      </c>
      <c r="B14" s="12">
        <v>560</v>
      </c>
      <c r="C14" s="12">
        <v>9</v>
      </c>
      <c r="D14" s="12">
        <v>4940</v>
      </c>
      <c r="E14" s="12"/>
      <c r="F14" s="12"/>
      <c r="G14" s="12"/>
      <c r="H14" s="12"/>
      <c r="I14" s="12"/>
      <c r="J14" s="67" t="s">
        <v>156</v>
      </c>
      <c r="K14" s="12"/>
      <c r="L14" s="12">
        <v>1120</v>
      </c>
      <c r="M14" s="12"/>
      <c r="N14" s="12">
        <v>1120</v>
      </c>
      <c r="O14" s="12"/>
      <c r="P14" s="12">
        <v>560</v>
      </c>
      <c r="Q14" s="12" t="s">
        <v>158</v>
      </c>
      <c r="R14" s="12"/>
      <c r="S14" s="12"/>
      <c r="T14" s="70" t="s">
        <v>156</v>
      </c>
      <c r="U14" s="70" t="s">
        <v>156</v>
      </c>
      <c r="V14" s="12"/>
      <c r="W14" s="12"/>
      <c r="X14" s="12"/>
      <c r="Y14" s="12"/>
      <c r="Z14" s="13"/>
    </row>
    <row r="15" spans="1:26" s="2" customFormat="1" ht="23.25" x14ac:dyDescent="0.6">
      <c r="A15" s="11" t="s">
        <v>97</v>
      </c>
      <c r="B15" s="12">
        <v>525</v>
      </c>
      <c r="C15" s="12">
        <v>6</v>
      </c>
      <c r="D15" s="12">
        <v>3100</v>
      </c>
      <c r="E15" s="12"/>
      <c r="F15" s="12"/>
      <c r="G15" s="12"/>
      <c r="H15" s="12"/>
      <c r="I15" s="12"/>
      <c r="J15" s="67" t="s">
        <v>156</v>
      </c>
      <c r="K15" s="12"/>
      <c r="L15" s="12">
        <v>1050</v>
      </c>
      <c r="M15" s="12"/>
      <c r="N15" s="12">
        <v>1050</v>
      </c>
      <c r="O15" s="12"/>
      <c r="P15" s="12">
        <v>525</v>
      </c>
      <c r="Q15" s="12" t="s">
        <v>158</v>
      </c>
      <c r="R15" s="12"/>
      <c r="S15" s="12"/>
      <c r="T15" s="70" t="s">
        <v>156</v>
      </c>
      <c r="U15" s="70" t="s">
        <v>156</v>
      </c>
      <c r="V15" s="12"/>
      <c r="W15" s="12"/>
      <c r="X15" s="12"/>
      <c r="Y15" s="12"/>
      <c r="Z15" s="13"/>
    </row>
    <row r="16" spans="1:26" s="2" customFormat="1" ht="23.25" x14ac:dyDescent="0.6">
      <c r="A16" s="11" t="s">
        <v>99</v>
      </c>
      <c r="B16" s="12">
        <v>350</v>
      </c>
      <c r="C16" s="12">
        <v>7</v>
      </c>
      <c r="D16" s="12">
        <v>2450</v>
      </c>
      <c r="E16" s="12"/>
      <c r="F16" s="12"/>
      <c r="G16" s="12"/>
      <c r="H16" s="12"/>
      <c r="I16" s="12"/>
      <c r="J16" s="67" t="s">
        <v>156</v>
      </c>
      <c r="K16" s="12"/>
      <c r="L16" s="12">
        <v>700</v>
      </c>
      <c r="M16" s="12"/>
      <c r="N16" s="12">
        <v>700</v>
      </c>
      <c r="O16" s="12"/>
      <c r="P16" s="12">
        <v>350</v>
      </c>
      <c r="Q16" s="12" t="s">
        <v>158</v>
      </c>
      <c r="R16" s="12"/>
      <c r="S16" s="12"/>
      <c r="T16" s="70" t="s">
        <v>156</v>
      </c>
      <c r="U16" s="70" t="s">
        <v>156</v>
      </c>
      <c r="V16" s="12"/>
      <c r="W16" s="12"/>
      <c r="X16" s="12"/>
      <c r="Y16" s="12"/>
      <c r="Z16" s="13"/>
    </row>
    <row r="17" spans="1:26" s="2" customFormat="1" ht="23.25" x14ac:dyDescent="0.6">
      <c r="A17" s="11" t="s">
        <v>103</v>
      </c>
      <c r="B17" s="12">
        <v>615</v>
      </c>
      <c r="C17" s="12">
        <v>9</v>
      </c>
      <c r="D17" s="12">
        <v>5535</v>
      </c>
      <c r="E17" s="12"/>
      <c r="F17" s="12"/>
      <c r="G17" s="12"/>
      <c r="H17" s="12"/>
      <c r="I17" s="12"/>
      <c r="J17" s="67" t="s">
        <v>156</v>
      </c>
      <c r="K17" s="12"/>
      <c r="L17" s="12">
        <v>1230</v>
      </c>
      <c r="M17" s="12"/>
      <c r="N17" s="12">
        <v>1230</v>
      </c>
      <c r="O17" s="12"/>
      <c r="P17" s="12">
        <v>615</v>
      </c>
      <c r="Q17" s="12" t="s">
        <v>159</v>
      </c>
      <c r="R17" s="12"/>
      <c r="S17" s="12"/>
      <c r="T17" s="70" t="s">
        <v>156</v>
      </c>
      <c r="U17" s="70" t="s">
        <v>156</v>
      </c>
      <c r="V17" s="12"/>
      <c r="W17" s="12"/>
      <c r="X17" s="12"/>
      <c r="Y17" s="12"/>
      <c r="Z17" s="13"/>
    </row>
    <row r="18" spans="1:26" s="2" customFormat="1" ht="23.25" x14ac:dyDescent="0.6">
      <c r="A18" s="11" t="s">
        <v>105</v>
      </c>
      <c r="B18" s="12">
        <v>1040</v>
      </c>
      <c r="C18" s="12">
        <v>2</v>
      </c>
      <c r="D18" s="12"/>
      <c r="E18" s="12"/>
      <c r="F18" s="12"/>
      <c r="G18" s="12"/>
      <c r="H18" s="12"/>
      <c r="I18" s="12"/>
      <c r="J18" s="67" t="s">
        <v>156</v>
      </c>
      <c r="K18" s="12"/>
      <c r="L18" s="12"/>
      <c r="M18" s="12"/>
      <c r="N18" s="12"/>
      <c r="O18" s="12"/>
      <c r="P18" s="12"/>
      <c r="Q18" s="12"/>
      <c r="R18" s="12"/>
      <c r="S18" s="12"/>
      <c r="T18" s="70" t="s">
        <v>156</v>
      </c>
      <c r="U18" s="70" t="s">
        <v>156</v>
      </c>
      <c r="V18" s="12"/>
      <c r="W18" s="12"/>
      <c r="X18" s="12"/>
      <c r="Y18" s="12"/>
      <c r="Z18" s="13"/>
    </row>
    <row r="19" spans="1:26" s="2" customFormat="1" ht="23.25" x14ac:dyDescent="0.6">
      <c r="A19" s="11" t="s">
        <v>117</v>
      </c>
      <c r="B19" s="12">
        <v>270</v>
      </c>
      <c r="C19" s="12">
        <v>6</v>
      </c>
      <c r="D19" s="12">
        <v>1400</v>
      </c>
      <c r="E19" s="12">
        <v>220</v>
      </c>
      <c r="F19" s="12"/>
      <c r="G19" s="12"/>
      <c r="H19" s="12"/>
      <c r="I19" s="12"/>
      <c r="J19" s="67" t="s">
        <v>156</v>
      </c>
      <c r="K19" s="12"/>
      <c r="L19" s="12">
        <v>540</v>
      </c>
      <c r="M19" s="12"/>
      <c r="N19" s="12">
        <v>250</v>
      </c>
      <c r="O19" s="12"/>
      <c r="P19" s="12">
        <v>270</v>
      </c>
      <c r="Q19" s="12" t="s">
        <v>158</v>
      </c>
      <c r="R19" s="12"/>
      <c r="S19" s="12"/>
      <c r="T19" s="70" t="s">
        <v>156</v>
      </c>
      <c r="U19" s="70" t="s">
        <v>156</v>
      </c>
      <c r="V19" s="12"/>
      <c r="W19" s="12"/>
      <c r="X19" s="12"/>
      <c r="Y19" s="12"/>
      <c r="Z19" s="13"/>
    </row>
    <row r="20" spans="1:26" s="2" customFormat="1" ht="23.25" x14ac:dyDescent="0.6">
      <c r="A20" s="11" t="s">
        <v>118</v>
      </c>
      <c r="B20" s="12">
        <v>410</v>
      </c>
      <c r="C20" s="12">
        <v>7</v>
      </c>
      <c r="D20" s="12">
        <v>2870</v>
      </c>
      <c r="E20" s="12"/>
      <c r="F20" s="12"/>
      <c r="G20" s="12"/>
      <c r="H20" s="12"/>
      <c r="I20" s="12"/>
      <c r="J20" s="67" t="s">
        <v>156</v>
      </c>
      <c r="K20" s="12"/>
      <c r="L20" s="12">
        <v>840</v>
      </c>
      <c r="M20" s="12"/>
      <c r="N20" s="12">
        <v>840</v>
      </c>
      <c r="O20" s="12"/>
      <c r="P20" s="12">
        <v>410</v>
      </c>
      <c r="Q20" s="12" t="s">
        <v>160</v>
      </c>
      <c r="R20" s="12"/>
      <c r="S20" s="12"/>
      <c r="T20" s="70" t="s">
        <v>156</v>
      </c>
      <c r="U20" s="70" t="s">
        <v>156</v>
      </c>
      <c r="V20" s="12"/>
      <c r="W20" s="12"/>
      <c r="X20" s="12"/>
      <c r="Y20" s="12"/>
      <c r="Z20" s="13"/>
    </row>
    <row r="21" spans="1:26" s="2" customFormat="1" ht="23.25" x14ac:dyDescent="0.6">
      <c r="A21" s="11" t="s">
        <v>119</v>
      </c>
      <c r="B21" s="12">
        <v>790</v>
      </c>
      <c r="C21" s="12">
        <v>6</v>
      </c>
      <c r="D21" s="12">
        <v>4700</v>
      </c>
      <c r="E21" s="12"/>
      <c r="F21" s="12"/>
      <c r="G21" s="12"/>
      <c r="H21" s="12"/>
      <c r="I21" s="12"/>
      <c r="J21" s="67" t="s">
        <v>156</v>
      </c>
      <c r="K21" s="12"/>
      <c r="L21" s="12">
        <v>1580</v>
      </c>
      <c r="M21" s="12"/>
      <c r="N21" s="12">
        <v>1580</v>
      </c>
      <c r="O21" s="12"/>
      <c r="P21" s="12">
        <v>790</v>
      </c>
      <c r="Q21" s="12" t="s">
        <v>158</v>
      </c>
      <c r="R21" s="12"/>
      <c r="S21" s="12"/>
      <c r="T21" s="70" t="s">
        <v>156</v>
      </c>
      <c r="U21" s="70" t="s">
        <v>156</v>
      </c>
      <c r="V21" s="12"/>
      <c r="W21" s="12"/>
      <c r="X21" s="12"/>
      <c r="Y21" s="12"/>
      <c r="Z21" s="13"/>
    </row>
    <row r="22" spans="1:26" s="2" customFormat="1" ht="23.25" x14ac:dyDescent="0.6">
      <c r="A22" s="11" t="s">
        <v>122</v>
      </c>
      <c r="B22" s="12">
        <v>530</v>
      </c>
      <c r="C22" s="12">
        <v>6</v>
      </c>
      <c r="D22" s="12">
        <v>3100</v>
      </c>
      <c r="E22" s="12">
        <v>80</v>
      </c>
      <c r="F22" s="12"/>
      <c r="G22" s="12"/>
      <c r="H22" s="12"/>
      <c r="I22" s="12"/>
      <c r="J22" s="67" t="s">
        <v>156</v>
      </c>
      <c r="K22" s="12"/>
      <c r="L22" s="12">
        <v>1060</v>
      </c>
      <c r="M22" s="12"/>
      <c r="N22" s="12">
        <v>1060</v>
      </c>
      <c r="O22" s="12"/>
      <c r="P22" s="12">
        <v>530</v>
      </c>
      <c r="Q22" s="12" t="s">
        <v>158</v>
      </c>
      <c r="R22" s="12"/>
      <c r="S22" s="12"/>
      <c r="T22" s="70" t="s">
        <v>156</v>
      </c>
      <c r="U22" s="70" t="s">
        <v>156</v>
      </c>
      <c r="V22" s="12"/>
      <c r="W22" s="12"/>
      <c r="X22" s="12"/>
      <c r="Y22" s="12"/>
      <c r="Z22" s="13"/>
    </row>
    <row r="23" spans="1:26" s="2" customFormat="1" ht="23.25" x14ac:dyDescent="0.6">
      <c r="A23" s="11" t="s">
        <v>133</v>
      </c>
      <c r="B23" s="12">
        <v>258</v>
      </c>
      <c r="C23" s="12">
        <v>7</v>
      </c>
      <c r="D23" s="12">
        <v>2135</v>
      </c>
      <c r="E23" s="12"/>
      <c r="F23" s="12"/>
      <c r="G23" s="12"/>
      <c r="H23" s="12"/>
      <c r="I23" s="12"/>
      <c r="J23" s="67" t="s">
        <v>156</v>
      </c>
      <c r="K23" s="12"/>
      <c r="L23" s="12">
        <v>610</v>
      </c>
      <c r="M23" s="12"/>
      <c r="N23" s="12">
        <v>610</v>
      </c>
      <c r="O23" s="12"/>
      <c r="P23" s="12">
        <v>305</v>
      </c>
      <c r="Q23" s="12" t="s">
        <v>158</v>
      </c>
      <c r="R23" s="12"/>
      <c r="S23" s="12"/>
      <c r="T23" s="70" t="s">
        <v>156</v>
      </c>
      <c r="U23" s="70" t="s">
        <v>156</v>
      </c>
      <c r="V23" s="12"/>
      <c r="W23" s="12"/>
      <c r="X23" s="12"/>
      <c r="Y23" s="12"/>
      <c r="Z23" s="13"/>
    </row>
    <row r="24" spans="1:26" s="2" customFormat="1" ht="23.25" x14ac:dyDescent="0.6">
      <c r="A24" s="11" t="s">
        <v>136</v>
      </c>
      <c r="B24" s="12">
        <v>470</v>
      </c>
      <c r="C24" s="12">
        <v>6</v>
      </c>
      <c r="D24" s="12">
        <v>2820</v>
      </c>
      <c r="E24" s="12"/>
      <c r="F24" s="12"/>
      <c r="G24" s="12"/>
      <c r="H24" s="12"/>
      <c r="I24" s="12"/>
      <c r="J24" s="67" t="s">
        <v>156</v>
      </c>
      <c r="K24" s="12"/>
      <c r="L24" s="12">
        <v>940</v>
      </c>
      <c r="M24" s="12"/>
      <c r="N24" s="12">
        <v>940</v>
      </c>
      <c r="O24" s="12"/>
      <c r="P24" s="12">
        <v>470</v>
      </c>
      <c r="Q24" s="12" t="s">
        <v>158</v>
      </c>
      <c r="R24" s="12"/>
      <c r="S24" s="12"/>
      <c r="T24" s="70" t="s">
        <v>156</v>
      </c>
      <c r="U24" s="70" t="s">
        <v>156</v>
      </c>
      <c r="V24" s="12"/>
      <c r="W24" s="12"/>
      <c r="X24" s="12"/>
      <c r="Y24" s="12"/>
      <c r="Z24" s="13"/>
    </row>
    <row r="25" spans="1:26" s="2" customFormat="1" ht="23.25" x14ac:dyDescent="0.6">
      <c r="A25" s="11" t="s">
        <v>137</v>
      </c>
      <c r="B25" s="12">
        <v>390</v>
      </c>
      <c r="C25" s="12">
        <v>6</v>
      </c>
      <c r="D25" s="12">
        <v>2340</v>
      </c>
      <c r="E25" s="12"/>
      <c r="F25" s="12"/>
      <c r="G25" s="12"/>
      <c r="H25" s="12"/>
      <c r="I25" s="12"/>
      <c r="J25" s="67" t="s">
        <v>156</v>
      </c>
      <c r="K25" s="12"/>
      <c r="L25" s="12">
        <v>780</v>
      </c>
      <c r="M25" s="12"/>
      <c r="N25" s="12">
        <v>780</v>
      </c>
      <c r="O25" s="12"/>
      <c r="P25" s="12">
        <v>390</v>
      </c>
      <c r="Q25" s="12" t="s">
        <v>158</v>
      </c>
      <c r="R25" s="12"/>
      <c r="S25" s="12"/>
      <c r="T25" s="70" t="s">
        <v>156</v>
      </c>
      <c r="U25" s="70" t="s">
        <v>156</v>
      </c>
      <c r="V25" s="12"/>
      <c r="W25" s="12"/>
      <c r="X25" s="12"/>
      <c r="Y25" s="12"/>
      <c r="Z25" s="13"/>
    </row>
    <row r="26" spans="1:26" s="2" customFormat="1" ht="23.25" x14ac:dyDescent="0.6">
      <c r="A26" s="11" t="s">
        <v>138</v>
      </c>
      <c r="B26" s="12">
        <v>380</v>
      </c>
      <c r="C26" s="12">
        <v>7</v>
      </c>
      <c r="D26" s="12">
        <v>2660</v>
      </c>
      <c r="E26" s="12"/>
      <c r="F26" s="12"/>
      <c r="G26" s="12"/>
      <c r="H26" s="12"/>
      <c r="I26" s="12"/>
      <c r="J26" s="67" t="s">
        <v>156</v>
      </c>
      <c r="K26" s="12"/>
      <c r="L26" s="12">
        <v>760</v>
      </c>
      <c r="M26" s="12"/>
      <c r="N26" s="12">
        <v>760</v>
      </c>
      <c r="O26" s="12"/>
      <c r="P26" s="12">
        <v>380</v>
      </c>
      <c r="Q26" s="12" t="s">
        <v>158</v>
      </c>
      <c r="R26" s="12"/>
      <c r="S26" s="12"/>
      <c r="T26" s="70" t="s">
        <v>156</v>
      </c>
      <c r="U26" s="70" t="s">
        <v>156</v>
      </c>
      <c r="V26" s="12"/>
      <c r="W26" s="12"/>
      <c r="X26" s="12"/>
      <c r="Y26" s="12"/>
      <c r="Z26" s="13"/>
    </row>
    <row r="27" spans="1:26" s="2" customFormat="1" ht="23.25" x14ac:dyDescent="0.6">
      <c r="A27" s="11" t="s">
        <v>141</v>
      </c>
      <c r="B27" s="12">
        <v>425</v>
      </c>
      <c r="C27" s="12">
        <v>5</v>
      </c>
      <c r="D27" s="12">
        <v>2125</v>
      </c>
      <c r="E27" s="12"/>
      <c r="F27" s="12"/>
      <c r="G27" s="12"/>
      <c r="H27" s="12"/>
      <c r="I27" s="12"/>
      <c r="J27" s="67" t="s">
        <v>156</v>
      </c>
      <c r="K27" s="12"/>
      <c r="L27" s="12">
        <v>850</v>
      </c>
      <c r="M27" s="12"/>
      <c r="N27" s="12">
        <v>850</v>
      </c>
      <c r="O27" s="12"/>
      <c r="P27" s="12">
        <v>425</v>
      </c>
      <c r="Q27" s="12" t="s">
        <v>158</v>
      </c>
      <c r="R27" s="12"/>
      <c r="S27" s="12"/>
      <c r="T27" s="70" t="s">
        <v>156</v>
      </c>
      <c r="U27" s="70" t="s">
        <v>156</v>
      </c>
      <c r="V27" s="12"/>
      <c r="W27" s="12"/>
      <c r="X27" s="12"/>
      <c r="Y27" s="12"/>
      <c r="Z27" s="13"/>
    </row>
    <row r="28" spans="1:26" s="2" customFormat="1" ht="23.25" x14ac:dyDescent="0.6">
      <c r="A28" s="11" t="s">
        <v>144</v>
      </c>
      <c r="B28" s="12">
        <v>420</v>
      </c>
      <c r="C28" s="12">
        <v>9</v>
      </c>
      <c r="D28" s="12">
        <v>3700</v>
      </c>
      <c r="E28" s="12">
        <v>80</v>
      </c>
      <c r="F28" s="12"/>
      <c r="G28" s="12"/>
      <c r="H28" s="12"/>
      <c r="I28" s="12"/>
      <c r="J28" s="67" t="s">
        <v>156</v>
      </c>
      <c r="K28" s="12"/>
      <c r="L28" s="12">
        <v>840</v>
      </c>
      <c r="M28" s="12"/>
      <c r="N28" s="12">
        <v>840</v>
      </c>
      <c r="O28" s="12"/>
      <c r="P28" s="12">
        <v>420</v>
      </c>
      <c r="Q28" s="12" t="s">
        <v>159</v>
      </c>
      <c r="R28" s="12"/>
      <c r="S28" s="12"/>
      <c r="T28" s="70" t="s">
        <v>156</v>
      </c>
      <c r="U28" s="70" t="s">
        <v>156</v>
      </c>
      <c r="V28" s="12"/>
      <c r="W28" s="12"/>
      <c r="X28" s="12"/>
      <c r="Y28" s="12"/>
      <c r="Z28" s="13"/>
    </row>
    <row r="29" spans="1:26" s="2" customFormat="1" ht="23.25" x14ac:dyDescent="0.6">
      <c r="A29" s="11" t="s">
        <v>147</v>
      </c>
      <c r="B29" s="12">
        <v>235</v>
      </c>
      <c r="C29" s="12">
        <v>6</v>
      </c>
      <c r="D29" s="12"/>
      <c r="E29" s="12">
        <v>60</v>
      </c>
      <c r="F29" s="12"/>
      <c r="G29" s="12"/>
      <c r="H29" s="12"/>
      <c r="I29" s="12"/>
      <c r="J29" s="67" t="s">
        <v>156</v>
      </c>
      <c r="K29" s="12"/>
      <c r="L29" s="12">
        <v>470</v>
      </c>
      <c r="M29" s="12"/>
      <c r="N29" s="12">
        <v>470</v>
      </c>
      <c r="O29" s="12"/>
      <c r="P29" s="12">
        <v>235</v>
      </c>
      <c r="Q29" s="12" t="s">
        <v>158</v>
      </c>
      <c r="R29" s="12"/>
      <c r="S29" s="12"/>
      <c r="T29" s="70" t="s">
        <v>156</v>
      </c>
      <c r="U29" s="70" t="s">
        <v>156</v>
      </c>
      <c r="V29" s="12"/>
      <c r="W29" s="12"/>
      <c r="X29" s="12"/>
      <c r="Y29" s="12"/>
      <c r="Z29" s="13"/>
    </row>
    <row r="30" spans="1:26" s="2" customFormat="1" ht="23.25" x14ac:dyDescent="0.6">
      <c r="A30" s="11" t="s">
        <v>149</v>
      </c>
      <c r="B30" s="12">
        <v>420</v>
      </c>
      <c r="C30" s="12">
        <v>9</v>
      </c>
      <c r="D30" s="12"/>
      <c r="E30" s="12">
        <v>30</v>
      </c>
      <c r="F30" s="12"/>
      <c r="G30" s="12"/>
      <c r="H30" s="12"/>
      <c r="I30" s="12"/>
      <c r="J30" s="67" t="s">
        <v>156</v>
      </c>
      <c r="K30" s="12"/>
      <c r="L30" s="12">
        <v>840</v>
      </c>
      <c r="M30" s="12"/>
      <c r="N30" s="12">
        <v>840</v>
      </c>
      <c r="O30" s="12"/>
      <c r="P30" s="12">
        <v>420</v>
      </c>
      <c r="Q30" s="12" t="s">
        <v>159</v>
      </c>
      <c r="R30" s="12"/>
      <c r="S30" s="12"/>
      <c r="T30" s="70" t="s">
        <v>156</v>
      </c>
      <c r="U30" s="70" t="s">
        <v>156</v>
      </c>
      <c r="V30" s="12"/>
      <c r="W30" s="12"/>
      <c r="X30" s="12"/>
      <c r="Y30" s="12"/>
      <c r="Z30" s="13"/>
    </row>
    <row r="31" spans="1:26" s="2" customFormat="1" ht="23.25" x14ac:dyDescent="0.6">
      <c r="A31" s="11" t="s">
        <v>150</v>
      </c>
      <c r="B31" s="12">
        <v>500</v>
      </c>
      <c r="C31" s="12">
        <v>6</v>
      </c>
      <c r="D31" s="12"/>
      <c r="E31" s="12">
        <v>50</v>
      </c>
      <c r="F31" s="12"/>
      <c r="G31" s="12"/>
      <c r="H31" s="12"/>
      <c r="I31" s="12"/>
      <c r="J31" s="67" t="s">
        <v>156</v>
      </c>
      <c r="K31" s="12"/>
      <c r="L31" s="12">
        <v>1000</v>
      </c>
      <c r="M31" s="12"/>
      <c r="N31" s="12">
        <v>1000</v>
      </c>
      <c r="O31" s="12"/>
      <c r="P31" s="12">
        <v>500</v>
      </c>
      <c r="Q31" s="12" t="s">
        <v>158</v>
      </c>
      <c r="R31" s="12"/>
      <c r="S31" s="12"/>
      <c r="T31" s="70" t="s">
        <v>156</v>
      </c>
      <c r="U31" s="70" t="s">
        <v>156</v>
      </c>
      <c r="V31" s="12"/>
      <c r="W31" s="12"/>
      <c r="X31" s="12"/>
      <c r="Y31" s="12"/>
      <c r="Z31" s="13"/>
    </row>
    <row r="32" spans="1:26" s="2" customFormat="1" ht="24" thickBot="1" x14ac:dyDescent="0.65">
      <c r="A32" s="11" t="s">
        <v>151</v>
      </c>
      <c r="B32" s="12">
        <v>340</v>
      </c>
      <c r="C32" s="12"/>
      <c r="D32" s="12"/>
      <c r="E32" s="12">
        <v>40</v>
      </c>
      <c r="F32" s="12"/>
      <c r="G32" s="12"/>
      <c r="H32" s="12"/>
      <c r="I32" s="12"/>
      <c r="J32" s="67" t="s">
        <v>156</v>
      </c>
      <c r="K32" s="12"/>
      <c r="L32" s="12">
        <v>680</v>
      </c>
      <c r="M32" s="12"/>
      <c r="N32" s="12">
        <v>680</v>
      </c>
      <c r="O32" s="12"/>
      <c r="P32" s="12">
        <v>340</v>
      </c>
      <c r="Q32" s="12" t="s">
        <v>158</v>
      </c>
      <c r="R32" s="12"/>
      <c r="S32" s="12"/>
      <c r="T32" s="70" t="s">
        <v>156</v>
      </c>
      <c r="U32" s="70" t="s">
        <v>156</v>
      </c>
      <c r="V32" s="12"/>
      <c r="W32" s="12"/>
      <c r="X32" s="12"/>
      <c r="Y32" s="12"/>
      <c r="Z32" s="13"/>
    </row>
    <row r="33" spans="1:26" s="17" customFormat="1" ht="24.75" thickTop="1" thickBot="1" x14ac:dyDescent="0.65">
      <c r="A33" s="14" t="s">
        <v>24</v>
      </c>
      <c r="B33" s="15">
        <f>SUM(B8:B32)</f>
        <v>11073</v>
      </c>
      <c r="C33" s="37">
        <f>(D33+E33+F33)/B33</f>
        <v>5.5319245010385627</v>
      </c>
      <c r="D33" s="15">
        <f t="shared" ref="D33:P33" si="0">SUM(D6:D32)</f>
        <v>60435</v>
      </c>
      <c r="E33" s="15">
        <f t="shared" si="0"/>
        <v>820</v>
      </c>
      <c r="F33" s="15">
        <f t="shared" si="0"/>
        <v>0</v>
      </c>
      <c r="G33" s="15">
        <f t="shared" si="0"/>
        <v>0</v>
      </c>
      <c r="H33" s="15">
        <f t="shared" si="0"/>
        <v>0</v>
      </c>
      <c r="I33" s="15">
        <f t="shared" si="0"/>
        <v>0</v>
      </c>
      <c r="J33" s="15">
        <f t="shared" si="0"/>
        <v>0</v>
      </c>
      <c r="K33" s="15">
        <f t="shared" si="0"/>
        <v>0</v>
      </c>
      <c r="L33" s="15">
        <f t="shared" si="0"/>
        <v>21450</v>
      </c>
      <c r="M33" s="15">
        <f t="shared" si="0"/>
        <v>0</v>
      </c>
      <c r="N33" s="15">
        <f t="shared" si="0"/>
        <v>21160</v>
      </c>
      <c r="O33" s="15">
        <f t="shared" si="0"/>
        <v>0</v>
      </c>
      <c r="P33" s="15">
        <f t="shared" si="0"/>
        <v>10715</v>
      </c>
      <c r="Q33" s="12"/>
      <c r="R33" s="15">
        <f t="shared" ref="R33:Y33" si="1">SUM(R6:R32)</f>
        <v>0</v>
      </c>
      <c r="S33" s="15">
        <f t="shared" si="1"/>
        <v>0</v>
      </c>
      <c r="T33" s="15">
        <f t="shared" si="1"/>
        <v>0</v>
      </c>
      <c r="U33" s="15">
        <f t="shared" si="1"/>
        <v>0</v>
      </c>
      <c r="V33" s="15">
        <f t="shared" si="1"/>
        <v>0</v>
      </c>
      <c r="W33" s="15">
        <f t="shared" si="1"/>
        <v>0</v>
      </c>
      <c r="X33" s="15">
        <f t="shared" si="1"/>
        <v>0</v>
      </c>
      <c r="Y33" s="15">
        <f t="shared" si="1"/>
        <v>0</v>
      </c>
      <c r="Z33" s="16"/>
    </row>
    <row r="34" spans="1:26" s="32" customFormat="1" ht="24.75" thickTop="1" thickBot="1" x14ac:dyDescent="0.65">
      <c r="A34" s="29"/>
      <c r="B34" s="30"/>
      <c r="C34" s="30"/>
      <c r="D34" s="38" t="e">
        <f>D33/#REF!</f>
        <v>#REF!</v>
      </c>
      <c r="E34" s="38" t="e">
        <f>E33/#REF!</f>
        <v>#REF!</v>
      </c>
      <c r="F34" s="38" t="e">
        <f>F33/#REF!</f>
        <v>#REF!</v>
      </c>
      <c r="G34" s="38" t="e">
        <f>G33/#REF!</f>
        <v>#REF!</v>
      </c>
      <c r="H34" s="38" t="e">
        <f>H33/#REF!</f>
        <v>#REF!</v>
      </c>
      <c r="I34" s="38" t="e">
        <f>I33/#REF!</f>
        <v>#REF!</v>
      </c>
      <c r="J34" s="38" t="e">
        <f>J33/#REF!</f>
        <v>#REF!</v>
      </c>
      <c r="K34" s="38" t="e">
        <f>K33/#REF!</f>
        <v>#REF!</v>
      </c>
      <c r="L34" s="30"/>
      <c r="M34" s="30"/>
      <c r="N34" s="30"/>
      <c r="O34" s="30"/>
      <c r="P34" s="30"/>
      <c r="Q34" s="30"/>
      <c r="R34" s="30" t="e">
        <f>R33/#REF!</f>
        <v>#REF!</v>
      </c>
      <c r="S34" s="30" t="e">
        <f>S33/#REF!</f>
        <v>#REF!</v>
      </c>
      <c r="T34" s="30" t="e">
        <f>T33/#REF!</f>
        <v>#REF!</v>
      </c>
      <c r="U34" s="30" t="e">
        <f>U33/#REF!</f>
        <v>#REF!</v>
      </c>
      <c r="V34" s="30" t="e">
        <f>V33/#REF!</f>
        <v>#REF!</v>
      </c>
      <c r="W34" s="30" t="e">
        <f>W33/#REF!</f>
        <v>#REF!</v>
      </c>
      <c r="X34" s="30" t="e">
        <f>X33/#REF!</f>
        <v>#REF!</v>
      </c>
      <c r="Y34" s="30" t="e">
        <f>Y33/#REF!</f>
        <v>#REF!</v>
      </c>
      <c r="Z34" s="31"/>
    </row>
    <row r="35" spans="1:26" s="3" customFormat="1" ht="24" thickTop="1" x14ac:dyDescent="0.6">
      <c r="A35" s="18" t="s">
        <v>25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20"/>
    </row>
    <row r="36" spans="1:26" s="2" customFormat="1" ht="23.25" x14ac:dyDescent="0.6">
      <c r="A36" s="7" t="s">
        <v>51</v>
      </c>
      <c r="B36" s="8">
        <v>245</v>
      </c>
      <c r="C36" s="8">
        <v>6</v>
      </c>
      <c r="D36" s="8">
        <v>1470</v>
      </c>
      <c r="E36" s="8"/>
      <c r="F36" s="8"/>
      <c r="G36" s="8"/>
      <c r="H36" s="8"/>
      <c r="I36" s="8"/>
      <c r="J36" s="67" t="s">
        <v>156</v>
      </c>
      <c r="K36" s="8"/>
      <c r="L36" s="8">
        <v>490</v>
      </c>
      <c r="M36" s="8"/>
      <c r="N36" s="8">
        <v>490</v>
      </c>
      <c r="O36" s="8"/>
      <c r="P36" s="8">
        <v>245</v>
      </c>
      <c r="Q36" s="8" t="s">
        <v>157</v>
      </c>
      <c r="R36" s="8"/>
      <c r="S36" s="8"/>
      <c r="T36" s="67" t="s">
        <v>156</v>
      </c>
      <c r="U36" s="67" t="s">
        <v>156</v>
      </c>
      <c r="V36" s="8"/>
      <c r="W36" s="8"/>
      <c r="X36" s="8"/>
      <c r="Y36" s="8"/>
      <c r="Z36" s="9"/>
    </row>
    <row r="37" spans="1:26" s="2" customFormat="1" ht="23.25" x14ac:dyDescent="0.6">
      <c r="A37" s="7" t="s">
        <v>153</v>
      </c>
      <c r="B37" s="8">
        <v>330</v>
      </c>
      <c r="C37" s="8">
        <v>6</v>
      </c>
      <c r="D37" s="8">
        <v>1980</v>
      </c>
      <c r="E37" s="8"/>
      <c r="F37" s="8"/>
      <c r="G37" s="8"/>
      <c r="H37" s="8"/>
      <c r="I37" s="8"/>
      <c r="J37" s="67" t="s">
        <v>156</v>
      </c>
      <c r="K37" s="8"/>
      <c r="L37" s="8">
        <v>660</v>
      </c>
      <c r="M37" s="8"/>
      <c r="N37" s="8">
        <v>660</v>
      </c>
      <c r="O37" s="8"/>
      <c r="P37" s="8">
        <v>330</v>
      </c>
      <c r="Q37" s="8" t="s">
        <v>157</v>
      </c>
      <c r="R37" s="8"/>
      <c r="S37" s="8"/>
      <c r="T37" s="67" t="s">
        <v>156</v>
      </c>
      <c r="U37" s="67" t="s">
        <v>156</v>
      </c>
      <c r="V37" s="8"/>
      <c r="W37" s="8"/>
      <c r="X37" s="8"/>
      <c r="Y37" s="8"/>
      <c r="Z37" s="9"/>
    </row>
    <row r="38" spans="1:26" s="2" customFormat="1" ht="23.25" x14ac:dyDescent="0.6">
      <c r="A38" s="7" t="s">
        <v>52</v>
      </c>
      <c r="B38" s="8">
        <v>285</v>
      </c>
      <c r="C38" s="8">
        <v>6</v>
      </c>
      <c r="D38" s="8">
        <v>1710</v>
      </c>
      <c r="E38" s="8"/>
      <c r="F38" s="8"/>
      <c r="G38" s="8"/>
      <c r="H38" s="8"/>
      <c r="I38" s="8"/>
      <c r="J38" s="67" t="s">
        <v>156</v>
      </c>
      <c r="K38" s="8"/>
      <c r="L38" s="8">
        <v>570</v>
      </c>
      <c r="M38" s="8"/>
      <c r="N38" s="10">
        <v>570</v>
      </c>
      <c r="O38" s="8"/>
      <c r="P38" s="8">
        <v>285</v>
      </c>
      <c r="Q38" s="8" t="s">
        <v>157</v>
      </c>
      <c r="R38" s="8"/>
      <c r="S38" s="8"/>
      <c r="T38" s="67" t="s">
        <v>156</v>
      </c>
      <c r="U38" s="67" t="s">
        <v>156</v>
      </c>
      <c r="V38" s="8"/>
      <c r="W38" s="8"/>
      <c r="X38" s="8"/>
      <c r="Y38" s="8"/>
      <c r="Z38" s="9"/>
    </row>
    <row r="39" spans="1:26" s="2" customFormat="1" ht="23.25" x14ac:dyDescent="0.6">
      <c r="A39" s="7" t="s">
        <v>53</v>
      </c>
      <c r="B39" s="8">
        <v>75</v>
      </c>
      <c r="C39" s="8">
        <v>5</v>
      </c>
      <c r="D39" s="8">
        <v>375</v>
      </c>
      <c r="E39" s="8"/>
      <c r="F39" s="8"/>
      <c r="G39" s="8"/>
      <c r="H39" s="8"/>
      <c r="I39" s="8"/>
      <c r="J39" s="67" t="s">
        <v>156</v>
      </c>
      <c r="K39" s="8"/>
      <c r="L39" s="8">
        <v>150</v>
      </c>
      <c r="M39" s="8"/>
      <c r="N39" s="8">
        <v>150</v>
      </c>
      <c r="O39" s="8"/>
      <c r="P39" s="8">
        <v>75</v>
      </c>
      <c r="Q39" s="8" t="s">
        <v>157</v>
      </c>
      <c r="R39" s="8"/>
      <c r="S39" s="8"/>
      <c r="T39" s="67" t="s">
        <v>156</v>
      </c>
      <c r="U39" s="67" t="s">
        <v>156</v>
      </c>
      <c r="V39" s="8"/>
      <c r="W39" s="8"/>
      <c r="X39" s="8"/>
      <c r="Y39" s="8"/>
      <c r="Z39" s="9"/>
    </row>
    <row r="40" spans="1:26" s="2" customFormat="1" ht="23.25" x14ac:dyDescent="0.6">
      <c r="A40" s="7" t="s">
        <v>54</v>
      </c>
      <c r="B40" s="8">
        <v>130</v>
      </c>
      <c r="C40" s="8">
        <v>6</v>
      </c>
      <c r="D40" s="8">
        <v>780</v>
      </c>
      <c r="E40" s="8"/>
      <c r="F40" s="8"/>
      <c r="G40" s="8"/>
      <c r="H40" s="8"/>
      <c r="I40" s="8"/>
      <c r="J40" s="67" t="s">
        <v>156</v>
      </c>
      <c r="K40" s="8"/>
      <c r="L40" s="8">
        <v>260</v>
      </c>
      <c r="M40" s="8"/>
      <c r="N40" s="8">
        <v>260</v>
      </c>
      <c r="O40" s="8"/>
      <c r="P40" s="8">
        <v>130</v>
      </c>
      <c r="Q40" s="8" t="s">
        <v>157</v>
      </c>
      <c r="R40" s="8"/>
      <c r="S40" s="8"/>
      <c r="T40" s="67" t="s">
        <v>156</v>
      </c>
      <c r="U40" s="67" t="s">
        <v>156</v>
      </c>
      <c r="V40" s="8"/>
      <c r="W40" s="8"/>
      <c r="X40" s="8"/>
      <c r="Y40" s="8"/>
      <c r="Z40" s="9"/>
    </row>
    <row r="41" spans="1:26" s="2" customFormat="1" ht="23.25" x14ac:dyDescent="0.6">
      <c r="A41" s="7" t="s">
        <v>55</v>
      </c>
      <c r="B41" s="8">
        <v>195</v>
      </c>
      <c r="C41" s="8">
        <v>6</v>
      </c>
      <c r="D41" s="8">
        <v>1170</v>
      </c>
      <c r="E41" s="8"/>
      <c r="F41" s="8"/>
      <c r="G41" s="8"/>
      <c r="H41" s="8"/>
      <c r="I41" s="8"/>
      <c r="J41" s="67" t="s">
        <v>156</v>
      </c>
      <c r="K41" s="8"/>
      <c r="L41" s="8">
        <v>390</v>
      </c>
      <c r="M41" s="8"/>
      <c r="N41" s="8">
        <v>390</v>
      </c>
      <c r="O41" s="8"/>
      <c r="P41" s="8">
        <v>195</v>
      </c>
      <c r="Q41" s="8" t="s">
        <v>157</v>
      </c>
      <c r="R41" s="8"/>
      <c r="S41" s="8"/>
      <c r="T41" s="67" t="s">
        <v>156</v>
      </c>
      <c r="U41" s="67" t="s">
        <v>156</v>
      </c>
      <c r="V41" s="8"/>
      <c r="W41" s="8"/>
      <c r="X41" s="8"/>
      <c r="Y41" s="8"/>
      <c r="Z41" s="9"/>
    </row>
    <row r="42" spans="1:26" s="2" customFormat="1" ht="23.25" x14ac:dyDescent="0.6">
      <c r="A42" s="7" t="s">
        <v>56</v>
      </c>
      <c r="B42" s="8">
        <v>100</v>
      </c>
      <c r="C42" s="8">
        <v>6</v>
      </c>
      <c r="D42" s="8">
        <v>600</v>
      </c>
      <c r="E42" s="8"/>
      <c r="F42" s="8"/>
      <c r="G42" s="8"/>
      <c r="H42" s="8"/>
      <c r="I42" s="8"/>
      <c r="J42" s="67" t="s">
        <v>156</v>
      </c>
      <c r="K42" s="8"/>
      <c r="L42" s="8"/>
      <c r="M42" s="8"/>
      <c r="N42" s="8"/>
      <c r="O42" s="8"/>
      <c r="P42" s="8"/>
      <c r="Q42" s="8"/>
      <c r="R42" s="8"/>
      <c r="S42" s="8"/>
      <c r="T42" s="67" t="s">
        <v>156</v>
      </c>
      <c r="U42" s="67" t="s">
        <v>156</v>
      </c>
      <c r="V42" s="8"/>
      <c r="W42" s="8"/>
      <c r="X42" s="8"/>
      <c r="Y42" s="8"/>
      <c r="Z42" s="9"/>
    </row>
    <row r="43" spans="1:26" s="2" customFormat="1" ht="23.25" x14ac:dyDescent="0.6">
      <c r="A43" s="7" t="s">
        <v>57</v>
      </c>
      <c r="B43" s="8">
        <v>135</v>
      </c>
      <c r="C43" s="8">
        <v>5</v>
      </c>
      <c r="D43" s="8">
        <v>675</v>
      </c>
      <c r="E43" s="8"/>
      <c r="F43" s="8"/>
      <c r="G43" s="8"/>
      <c r="H43" s="8"/>
      <c r="I43" s="8"/>
      <c r="J43" s="67" t="s">
        <v>156</v>
      </c>
      <c r="K43" s="8"/>
      <c r="L43" s="8">
        <v>270</v>
      </c>
      <c r="M43" s="8"/>
      <c r="N43" s="8">
        <v>270</v>
      </c>
      <c r="O43" s="8"/>
      <c r="P43" s="8">
        <v>135</v>
      </c>
      <c r="Q43" s="8" t="s">
        <v>157</v>
      </c>
      <c r="R43" s="8"/>
      <c r="S43" s="8"/>
      <c r="T43" s="67" t="s">
        <v>156</v>
      </c>
      <c r="U43" s="67" t="s">
        <v>156</v>
      </c>
      <c r="V43" s="8"/>
      <c r="W43" s="8"/>
      <c r="X43" s="8"/>
      <c r="Y43" s="8"/>
      <c r="Z43" s="9"/>
    </row>
    <row r="44" spans="1:26" s="2" customFormat="1" ht="23.25" x14ac:dyDescent="0.6">
      <c r="A44" s="7" t="s">
        <v>58</v>
      </c>
      <c r="B44" s="8">
        <v>135</v>
      </c>
      <c r="C44" s="8">
        <v>5</v>
      </c>
      <c r="D44" s="8">
        <v>675</v>
      </c>
      <c r="E44" s="8"/>
      <c r="F44" s="8"/>
      <c r="G44" s="8"/>
      <c r="H44" s="8"/>
      <c r="I44" s="8"/>
      <c r="J44" s="67" t="s">
        <v>156</v>
      </c>
      <c r="K44" s="8"/>
      <c r="L44" s="8">
        <v>135</v>
      </c>
      <c r="M44" s="8"/>
      <c r="N44" s="8">
        <v>135</v>
      </c>
      <c r="O44" s="8"/>
      <c r="P44" s="8">
        <v>135</v>
      </c>
      <c r="Q44" s="8" t="s">
        <v>157</v>
      </c>
      <c r="R44" s="8"/>
      <c r="S44" s="8"/>
      <c r="T44" s="67" t="s">
        <v>156</v>
      </c>
      <c r="U44" s="67" t="s">
        <v>156</v>
      </c>
      <c r="V44" s="8"/>
      <c r="W44" s="8"/>
      <c r="X44" s="8"/>
      <c r="Y44" s="8"/>
      <c r="Z44" s="9"/>
    </row>
    <row r="45" spans="1:26" ht="23.25" x14ac:dyDescent="0.6">
      <c r="A45" s="11" t="s">
        <v>64</v>
      </c>
      <c r="B45" s="12">
        <v>105</v>
      </c>
      <c r="C45" s="12">
        <v>6</v>
      </c>
      <c r="D45" s="12">
        <v>630</v>
      </c>
      <c r="E45" s="12"/>
      <c r="F45" s="12"/>
      <c r="G45" s="12"/>
      <c r="H45" s="12"/>
      <c r="I45" s="12"/>
      <c r="J45" s="67" t="s">
        <v>156</v>
      </c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3"/>
    </row>
    <row r="46" spans="1:26" ht="23.25" x14ac:dyDescent="0.6">
      <c r="A46" s="11" t="s">
        <v>65</v>
      </c>
      <c r="B46" s="12">
        <v>145</v>
      </c>
      <c r="C46" s="12">
        <v>6</v>
      </c>
      <c r="D46" s="12">
        <v>870</v>
      </c>
      <c r="E46" s="12"/>
      <c r="F46" s="12"/>
      <c r="G46" s="12"/>
      <c r="H46" s="12"/>
      <c r="I46" s="12"/>
      <c r="J46" s="67" t="s">
        <v>156</v>
      </c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3"/>
    </row>
    <row r="47" spans="1:26" ht="23.25" x14ac:dyDescent="0.6">
      <c r="A47" s="11" t="s">
        <v>66</v>
      </c>
      <c r="B47" s="12">
        <v>155</v>
      </c>
      <c r="C47" s="12">
        <v>6</v>
      </c>
      <c r="D47" s="12">
        <v>930</v>
      </c>
      <c r="E47" s="12"/>
      <c r="F47" s="12"/>
      <c r="G47" s="12"/>
      <c r="H47" s="12"/>
      <c r="I47" s="12"/>
      <c r="J47" s="67" t="s">
        <v>156</v>
      </c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3"/>
    </row>
    <row r="48" spans="1:26" ht="23.25" x14ac:dyDescent="0.6">
      <c r="A48" s="11" t="s">
        <v>67</v>
      </c>
      <c r="B48" s="12">
        <v>170</v>
      </c>
      <c r="C48" s="12">
        <v>6</v>
      </c>
      <c r="D48" s="12">
        <v>1020</v>
      </c>
      <c r="E48" s="12"/>
      <c r="F48" s="12"/>
      <c r="G48" s="12"/>
      <c r="H48" s="12"/>
      <c r="I48" s="12"/>
      <c r="J48" s="67" t="s">
        <v>156</v>
      </c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3"/>
    </row>
    <row r="49" spans="1:26" ht="23.25" x14ac:dyDescent="0.6">
      <c r="A49" s="11" t="s">
        <v>68</v>
      </c>
      <c r="B49" s="12">
        <v>125</v>
      </c>
      <c r="C49" s="12">
        <v>6</v>
      </c>
      <c r="D49" s="12">
        <v>750</v>
      </c>
      <c r="E49" s="12"/>
      <c r="F49" s="12"/>
      <c r="G49" s="12"/>
      <c r="H49" s="12"/>
      <c r="I49" s="12"/>
      <c r="J49" s="67" t="s">
        <v>156</v>
      </c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3"/>
    </row>
    <row r="50" spans="1:26" ht="23.25" x14ac:dyDescent="0.6">
      <c r="A50" s="11" t="s">
        <v>69</v>
      </c>
      <c r="B50" s="12">
        <v>95</v>
      </c>
      <c r="C50" s="12">
        <v>6</v>
      </c>
      <c r="D50" s="12">
        <v>570</v>
      </c>
      <c r="E50" s="12"/>
      <c r="F50" s="12"/>
      <c r="G50" s="12"/>
      <c r="H50" s="12"/>
      <c r="I50" s="12"/>
      <c r="J50" s="67" t="s">
        <v>156</v>
      </c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3"/>
    </row>
    <row r="51" spans="1:26" ht="23.25" x14ac:dyDescent="0.6">
      <c r="A51" s="11" t="s">
        <v>70</v>
      </c>
      <c r="B51" s="12">
        <v>150</v>
      </c>
      <c r="C51" s="12">
        <v>6</v>
      </c>
      <c r="D51" s="12">
        <v>900</v>
      </c>
      <c r="E51" s="12"/>
      <c r="F51" s="12"/>
      <c r="G51" s="12"/>
      <c r="H51" s="12"/>
      <c r="I51" s="12"/>
      <c r="J51" s="67" t="s">
        <v>156</v>
      </c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3"/>
    </row>
    <row r="52" spans="1:26" ht="23.25" x14ac:dyDescent="0.6">
      <c r="A52" s="11" t="s">
        <v>154</v>
      </c>
      <c r="B52" s="12">
        <v>210</v>
      </c>
      <c r="C52" s="12">
        <v>6</v>
      </c>
      <c r="D52" s="12">
        <v>1260</v>
      </c>
      <c r="E52" s="12"/>
      <c r="F52" s="12"/>
      <c r="G52" s="12"/>
      <c r="H52" s="12"/>
      <c r="I52" s="12"/>
      <c r="J52" s="67" t="s">
        <v>156</v>
      </c>
      <c r="K52" s="12"/>
      <c r="L52" s="12"/>
      <c r="M52" s="12"/>
      <c r="N52" s="12"/>
      <c r="O52" s="12"/>
      <c r="P52" s="12"/>
      <c r="Q52" s="12"/>
      <c r="R52" s="12"/>
      <c r="S52" s="12"/>
      <c r="T52" s="70" t="s">
        <v>156</v>
      </c>
      <c r="U52" s="70" t="s">
        <v>156</v>
      </c>
      <c r="V52" s="12"/>
      <c r="W52" s="12"/>
      <c r="X52" s="12"/>
      <c r="Y52" s="12"/>
      <c r="Z52" s="13"/>
    </row>
    <row r="53" spans="1:26" ht="23.25" x14ac:dyDescent="0.6">
      <c r="A53" s="11" t="s">
        <v>72</v>
      </c>
      <c r="B53" s="12">
        <v>210</v>
      </c>
      <c r="C53" s="12">
        <v>6</v>
      </c>
      <c r="D53" s="12">
        <v>1260</v>
      </c>
      <c r="E53" s="12"/>
      <c r="F53" s="12"/>
      <c r="G53" s="12"/>
      <c r="H53" s="12"/>
      <c r="I53" s="12"/>
      <c r="J53" s="67" t="s">
        <v>156</v>
      </c>
      <c r="K53" s="12"/>
      <c r="L53" s="12"/>
      <c r="M53" s="12"/>
      <c r="N53" s="12"/>
      <c r="O53" s="12"/>
      <c r="P53" s="12"/>
      <c r="Q53" s="12"/>
      <c r="R53" s="12"/>
      <c r="S53" s="12"/>
      <c r="T53" s="70" t="s">
        <v>156</v>
      </c>
      <c r="U53" s="70" t="s">
        <v>156</v>
      </c>
      <c r="V53" s="12"/>
      <c r="W53" s="12"/>
      <c r="X53" s="12"/>
      <c r="Y53" s="12"/>
      <c r="Z53" s="13"/>
    </row>
    <row r="54" spans="1:26" ht="23.25" x14ac:dyDescent="0.6">
      <c r="A54" s="11" t="s">
        <v>73</v>
      </c>
      <c r="B54" s="12">
        <v>125</v>
      </c>
      <c r="C54" s="12">
        <v>6</v>
      </c>
      <c r="D54" s="12">
        <v>750</v>
      </c>
      <c r="E54" s="12"/>
      <c r="F54" s="12"/>
      <c r="G54" s="12"/>
      <c r="H54" s="12"/>
      <c r="I54" s="12"/>
      <c r="J54" s="67" t="s">
        <v>156</v>
      </c>
      <c r="K54" s="12"/>
      <c r="L54" s="12"/>
      <c r="M54" s="12"/>
      <c r="N54" s="12"/>
      <c r="O54" s="12"/>
      <c r="P54" s="12"/>
      <c r="Q54" s="12"/>
      <c r="R54" s="12"/>
      <c r="S54" s="12"/>
      <c r="T54" s="70" t="s">
        <v>156</v>
      </c>
      <c r="U54" s="70" t="s">
        <v>156</v>
      </c>
      <c r="V54" s="12"/>
      <c r="W54" s="12"/>
      <c r="X54" s="12"/>
      <c r="Y54" s="12"/>
      <c r="Z54" s="13"/>
    </row>
    <row r="55" spans="1:26" ht="23.25" x14ac:dyDescent="0.6">
      <c r="A55" s="11" t="s">
        <v>74</v>
      </c>
      <c r="B55" s="12">
        <v>190</v>
      </c>
      <c r="C55" s="12">
        <v>6</v>
      </c>
      <c r="D55" s="12">
        <v>1140</v>
      </c>
      <c r="E55" s="12"/>
      <c r="F55" s="12"/>
      <c r="G55" s="12"/>
      <c r="H55" s="12"/>
      <c r="I55" s="12"/>
      <c r="J55" s="67" t="s">
        <v>156</v>
      </c>
      <c r="K55" s="12"/>
      <c r="L55" s="12"/>
      <c r="M55" s="12"/>
      <c r="N55" s="12"/>
      <c r="O55" s="12"/>
      <c r="P55" s="12"/>
      <c r="Q55" s="12"/>
      <c r="R55" s="12"/>
      <c r="S55" s="12"/>
      <c r="T55" s="70" t="s">
        <v>156</v>
      </c>
      <c r="U55" s="70" t="s">
        <v>156</v>
      </c>
      <c r="V55" s="12"/>
      <c r="W55" s="12"/>
      <c r="X55" s="12"/>
      <c r="Y55" s="12"/>
      <c r="Z55" s="13"/>
    </row>
    <row r="56" spans="1:26" ht="23.25" x14ac:dyDescent="0.6">
      <c r="A56" s="11" t="s">
        <v>75</v>
      </c>
      <c r="B56" s="12">
        <v>180</v>
      </c>
      <c r="C56" s="12">
        <v>7</v>
      </c>
      <c r="D56" s="12">
        <v>1260</v>
      </c>
      <c r="E56" s="12"/>
      <c r="F56" s="12"/>
      <c r="G56" s="12"/>
      <c r="H56" s="12"/>
      <c r="I56" s="12"/>
      <c r="J56" s="67" t="s">
        <v>156</v>
      </c>
      <c r="K56" s="12"/>
      <c r="L56" s="12">
        <v>360</v>
      </c>
      <c r="M56" s="12"/>
      <c r="N56" s="12">
        <v>360</v>
      </c>
      <c r="O56" s="12"/>
      <c r="P56" s="12">
        <v>180</v>
      </c>
      <c r="Q56" s="12" t="s">
        <v>157</v>
      </c>
      <c r="R56" s="12"/>
      <c r="S56" s="12"/>
      <c r="T56" s="70" t="s">
        <v>156</v>
      </c>
      <c r="U56" s="70" t="s">
        <v>156</v>
      </c>
      <c r="V56" s="12"/>
      <c r="W56" s="12"/>
      <c r="X56" s="12"/>
      <c r="Y56" s="12"/>
      <c r="Z56" s="13"/>
    </row>
    <row r="57" spans="1:26" ht="23.25" x14ac:dyDescent="0.6">
      <c r="A57" s="11" t="s">
        <v>76</v>
      </c>
      <c r="B57" s="12">
        <v>195</v>
      </c>
      <c r="C57" s="12">
        <v>6</v>
      </c>
      <c r="D57" s="12">
        <v>1170</v>
      </c>
      <c r="E57" s="12"/>
      <c r="F57" s="12"/>
      <c r="G57" s="12"/>
      <c r="H57" s="12"/>
      <c r="I57" s="12"/>
      <c r="J57" s="67" t="s">
        <v>156</v>
      </c>
      <c r="K57" s="12"/>
      <c r="L57" s="12"/>
      <c r="M57" s="12"/>
      <c r="N57" s="12"/>
      <c r="O57" s="12"/>
      <c r="P57" s="12"/>
      <c r="Q57" s="12"/>
      <c r="R57" s="12"/>
      <c r="S57" s="12"/>
      <c r="T57" s="70" t="s">
        <v>156</v>
      </c>
      <c r="U57" s="70" t="s">
        <v>156</v>
      </c>
      <c r="V57" s="12"/>
      <c r="W57" s="12"/>
      <c r="X57" s="12"/>
      <c r="Y57" s="12"/>
      <c r="Z57" s="13"/>
    </row>
    <row r="58" spans="1:26" ht="23.25" x14ac:dyDescent="0.6">
      <c r="A58" s="11" t="s">
        <v>77</v>
      </c>
      <c r="B58" s="12">
        <v>175</v>
      </c>
      <c r="C58" s="12">
        <v>6</v>
      </c>
      <c r="D58" s="12">
        <v>1050</v>
      </c>
      <c r="E58" s="12"/>
      <c r="F58" s="12"/>
      <c r="G58" s="12"/>
      <c r="H58" s="12"/>
      <c r="I58" s="12"/>
      <c r="J58" s="67" t="s">
        <v>156</v>
      </c>
      <c r="K58" s="12"/>
      <c r="L58" s="12">
        <v>350</v>
      </c>
      <c r="M58" s="12"/>
      <c r="N58" s="12">
        <v>350</v>
      </c>
      <c r="O58" s="12"/>
      <c r="P58" s="12">
        <v>175</v>
      </c>
      <c r="Q58" s="12" t="s">
        <v>158</v>
      </c>
      <c r="R58" s="12"/>
      <c r="S58" s="12"/>
      <c r="T58" s="70" t="s">
        <v>156</v>
      </c>
      <c r="U58" s="70" t="s">
        <v>156</v>
      </c>
      <c r="V58" s="12"/>
      <c r="W58" s="12"/>
      <c r="X58" s="12"/>
      <c r="Y58" s="12"/>
      <c r="Z58" s="13"/>
    </row>
    <row r="59" spans="1:26" ht="23.25" x14ac:dyDescent="0.6">
      <c r="A59" s="11" t="s">
        <v>78</v>
      </c>
      <c r="B59" s="12">
        <v>90</v>
      </c>
      <c r="C59" s="12">
        <v>6</v>
      </c>
      <c r="D59" s="12">
        <v>540</v>
      </c>
      <c r="E59" s="12"/>
      <c r="F59" s="12"/>
      <c r="G59" s="12"/>
      <c r="H59" s="12"/>
      <c r="I59" s="12"/>
      <c r="J59" s="67" t="s">
        <v>156</v>
      </c>
      <c r="K59" s="12"/>
      <c r="L59" s="12"/>
      <c r="M59" s="12"/>
      <c r="N59" s="12"/>
      <c r="O59" s="12"/>
      <c r="P59" s="12"/>
      <c r="Q59" s="12"/>
      <c r="R59" s="12"/>
      <c r="S59" s="12"/>
      <c r="T59" s="70" t="s">
        <v>156</v>
      </c>
      <c r="U59" s="70" t="s">
        <v>156</v>
      </c>
      <c r="V59" s="12"/>
      <c r="W59" s="12"/>
      <c r="X59" s="12"/>
      <c r="Y59" s="12"/>
      <c r="Z59" s="13"/>
    </row>
    <row r="60" spans="1:26" ht="23.25" x14ac:dyDescent="0.6">
      <c r="A60" s="11" t="s">
        <v>79</v>
      </c>
      <c r="B60" s="12">
        <v>140</v>
      </c>
      <c r="C60" s="12">
        <v>5</v>
      </c>
      <c r="D60" s="12">
        <v>700</v>
      </c>
      <c r="E60" s="12"/>
      <c r="F60" s="12"/>
      <c r="G60" s="12"/>
      <c r="H60" s="12"/>
      <c r="I60" s="12"/>
      <c r="J60" s="67" t="s">
        <v>156</v>
      </c>
      <c r="K60" s="12"/>
      <c r="L60" s="12">
        <v>280</v>
      </c>
      <c r="M60" s="12"/>
      <c r="N60" s="12"/>
      <c r="O60" s="12"/>
      <c r="P60" s="12">
        <v>140</v>
      </c>
      <c r="Q60" s="12"/>
      <c r="R60" s="12"/>
      <c r="S60" s="12"/>
      <c r="T60" s="70" t="s">
        <v>156</v>
      </c>
      <c r="U60" s="70" t="s">
        <v>156</v>
      </c>
      <c r="V60" s="12"/>
      <c r="W60" s="12"/>
      <c r="X60" s="12"/>
      <c r="Y60" s="12"/>
      <c r="Z60" s="13"/>
    </row>
    <row r="61" spans="1:26" ht="23.25" x14ac:dyDescent="0.6">
      <c r="A61" s="11" t="s">
        <v>80</v>
      </c>
      <c r="B61" s="12">
        <v>70</v>
      </c>
      <c r="C61" s="12">
        <v>6</v>
      </c>
      <c r="D61" s="12">
        <v>420</v>
      </c>
      <c r="E61" s="12"/>
      <c r="F61" s="12"/>
      <c r="G61" s="12"/>
      <c r="H61" s="12"/>
      <c r="I61" s="12"/>
      <c r="J61" s="67" t="s">
        <v>156</v>
      </c>
      <c r="K61" s="12"/>
      <c r="L61" s="12"/>
      <c r="M61" s="12"/>
      <c r="N61" s="12"/>
      <c r="O61" s="12"/>
      <c r="P61" s="12"/>
      <c r="Q61" s="12"/>
      <c r="R61" s="12"/>
      <c r="S61" s="12"/>
      <c r="T61" s="70" t="s">
        <v>156</v>
      </c>
      <c r="U61" s="70" t="s">
        <v>156</v>
      </c>
      <c r="V61" s="12"/>
      <c r="W61" s="12"/>
      <c r="X61" s="12"/>
      <c r="Y61" s="12"/>
      <c r="Z61" s="13"/>
    </row>
    <row r="62" spans="1:26" ht="23.25" x14ac:dyDescent="0.6">
      <c r="A62" s="11" t="s">
        <v>81</v>
      </c>
      <c r="B62" s="12">
        <v>110</v>
      </c>
      <c r="C62" s="12">
        <v>5</v>
      </c>
      <c r="D62" s="12">
        <v>550</v>
      </c>
      <c r="E62" s="12"/>
      <c r="F62" s="12"/>
      <c r="G62" s="12"/>
      <c r="H62" s="12"/>
      <c r="I62" s="12"/>
      <c r="J62" s="67" t="s">
        <v>156</v>
      </c>
      <c r="K62" s="12"/>
      <c r="L62" s="12"/>
      <c r="M62" s="12"/>
      <c r="N62" s="12"/>
      <c r="O62" s="12"/>
      <c r="P62" s="12"/>
      <c r="Q62" s="12"/>
      <c r="R62" s="12"/>
      <c r="S62" s="12"/>
      <c r="T62" s="70" t="s">
        <v>156</v>
      </c>
      <c r="U62" s="70" t="s">
        <v>156</v>
      </c>
      <c r="V62" s="12"/>
      <c r="W62" s="12"/>
      <c r="X62" s="12"/>
      <c r="Y62" s="12"/>
      <c r="Z62" s="13"/>
    </row>
    <row r="63" spans="1:26" ht="23.25" x14ac:dyDescent="0.6">
      <c r="A63" s="11" t="s">
        <v>82</v>
      </c>
      <c r="B63" s="12">
        <v>90</v>
      </c>
      <c r="C63" s="12">
        <v>5</v>
      </c>
      <c r="D63" s="12">
        <v>450</v>
      </c>
      <c r="E63" s="12"/>
      <c r="F63" s="12"/>
      <c r="G63" s="12"/>
      <c r="H63" s="12"/>
      <c r="I63" s="12"/>
      <c r="J63" s="67" t="s">
        <v>156</v>
      </c>
      <c r="K63" s="12"/>
      <c r="L63" s="12"/>
      <c r="M63" s="12"/>
      <c r="N63" s="12"/>
      <c r="O63" s="12"/>
      <c r="P63" s="12"/>
      <c r="Q63" s="12"/>
      <c r="R63" s="12"/>
      <c r="S63" s="12"/>
      <c r="T63" s="70" t="s">
        <v>156</v>
      </c>
      <c r="U63" s="70" t="s">
        <v>156</v>
      </c>
      <c r="V63" s="12"/>
      <c r="W63" s="12"/>
      <c r="X63" s="12"/>
      <c r="Y63" s="12"/>
      <c r="Z63" s="13"/>
    </row>
    <row r="64" spans="1:26" ht="23.25" x14ac:dyDescent="0.6">
      <c r="A64" s="11" t="s">
        <v>83</v>
      </c>
      <c r="B64" s="12">
        <v>170</v>
      </c>
      <c r="C64" s="12">
        <v>7</v>
      </c>
      <c r="D64" s="12">
        <v>1140</v>
      </c>
      <c r="E64" s="12"/>
      <c r="F64" s="12"/>
      <c r="G64" s="12"/>
      <c r="H64" s="12"/>
      <c r="I64" s="12"/>
      <c r="J64" s="67" t="s">
        <v>156</v>
      </c>
      <c r="K64" s="12"/>
      <c r="L64" s="12">
        <v>340</v>
      </c>
      <c r="M64" s="12"/>
      <c r="N64" s="12">
        <v>340</v>
      </c>
      <c r="O64" s="12"/>
      <c r="P64" s="12">
        <v>170</v>
      </c>
      <c r="Q64" s="12" t="s">
        <v>158</v>
      </c>
      <c r="R64" s="12"/>
      <c r="S64" s="12"/>
      <c r="T64" s="70" t="s">
        <v>156</v>
      </c>
      <c r="U64" s="70" t="s">
        <v>156</v>
      </c>
      <c r="V64" s="12"/>
      <c r="W64" s="12"/>
      <c r="X64" s="12"/>
      <c r="Y64" s="12"/>
      <c r="Z64" s="13"/>
    </row>
    <row r="65" spans="1:26" ht="23.25" x14ac:dyDescent="0.6">
      <c r="A65" s="11" t="s">
        <v>85</v>
      </c>
      <c r="B65" s="12">
        <v>160</v>
      </c>
      <c r="C65" s="12">
        <v>6</v>
      </c>
      <c r="D65" s="12">
        <v>960</v>
      </c>
      <c r="E65" s="12"/>
      <c r="F65" s="12"/>
      <c r="G65" s="12"/>
      <c r="H65" s="12"/>
      <c r="I65" s="12"/>
      <c r="J65" s="67" t="s">
        <v>156</v>
      </c>
      <c r="K65" s="12"/>
      <c r="L65" s="12"/>
      <c r="M65" s="12"/>
      <c r="N65" s="12"/>
      <c r="O65" s="12"/>
      <c r="P65" s="12"/>
      <c r="Q65" s="12"/>
      <c r="R65" s="12"/>
      <c r="S65" s="12"/>
      <c r="T65" s="70" t="s">
        <v>156</v>
      </c>
      <c r="U65" s="70" t="s">
        <v>156</v>
      </c>
      <c r="V65" s="12"/>
      <c r="W65" s="12"/>
      <c r="X65" s="12"/>
      <c r="Y65" s="12"/>
      <c r="Z65" s="13"/>
    </row>
    <row r="66" spans="1:26" ht="23.25" x14ac:dyDescent="0.6">
      <c r="A66" s="11" t="s">
        <v>86</v>
      </c>
      <c r="B66" s="12">
        <v>80</v>
      </c>
      <c r="C66" s="12">
        <v>6</v>
      </c>
      <c r="D66" s="12">
        <v>480</v>
      </c>
      <c r="E66" s="12"/>
      <c r="F66" s="12"/>
      <c r="G66" s="12"/>
      <c r="H66" s="12"/>
      <c r="I66" s="12"/>
      <c r="J66" s="67" t="s">
        <v>156</v>
      </c>
      <c r="K66" s="12"/>
      <c r="L66" s="12">
        <v>160</v>
      </c>
      <c r="M66" s="12"/>
      <c r="N66" s="12">
        <v>160</v>
      </c>
      <c r="O66" s="12"/>
      <c r="P66" s="12">
        <v>80</v>
      </c>
      <c r="Q66" s="12" t="s">
        <v>158</v>
      </c>
      <c r="R66" s="12"/>
      <c r="S66" s="12"/>
      <c r="T66" s="70" t="s">
        <v>156</v>
      </c>
      <c r="U66" s="70" t="s">
        <v>156</v>
      </c>
      <c r="V66" s="12"/>
      <c r="W66" s="12"/>
      <c r="X66" s="12"/>
      <c r="Y66" s="12"/>
      <c r="Z66" s="13"/>
    </row>
    <row r="67" spans="1:26" ht="23.25" x14ac:dyDescent="0.6">
      <c r="A67" s="11" t="s">
        <v>87</v>
      </c>
      <c r="B67" s="12">
        <v>90</v>
      </c>
      <c r="C67" s="12">
        <v>6</v>
      </c>
      <c r="D67" s="12">
        <v>540</v>
      </c>
      <c r="E67" s="12"/>
      <c r="F67" s="12"/>
      <c r="G67" s="12"/>
      <c r="H67" s="12"/>
      <c r="I67" s="12"/>
      <c r="J67" s="67" t="s">
        <v>156</v>
      </c>
      <c r="K67" s="12"/>
      <c r="L67" s="12">
        <v>180</v>
      </c>
      <c r="M67" s="12"/>
      <c r="N67" s="12">
        <v>180</v>
      </c>
      <c r="O67" s="12"/>
      <c r="P67" s="12">
        <v>90</v>
      </c>
      <c r="Q67" s="12" t="s">
        <v>158</v>
      </c>
      <c r="R67" s="12"/>
      <c r="S67" s="12"/>
      <c r="T67" s="70" t="s">
        <v>156</v>
      </c>
      <c r="U67" s="70" t="s">
        <v>156</v>
      </c>
      <c r="V67" s="12"/>
      <c r="W67" s="12"/>
      <c r="X67" s="12"/>
      <c r="Y67" s="12"/>
      <c r="Z67" s="13"/>
    </row>
    <row r="68" spans="1:26" ht="23.25" x14ac:dyDescent="0.6">
      <c r="A68" s="11" t="s">
        <v>88</v>
      </c>
      <c r="B68" s="12">
        <v>85</v>
      </c>
      <c r="C68" s="12">
        <v>6</v>
      </c>
      <c r="D68" s="12">
        <v>0</v>
      </c>
      <c r="E68" s="12"/>
      <c r="F68" s="12"/>
      <c r="G68" s="12"/>
      <c r="H68" s="12"/>
      <c r="I68" s="12"/>
      <c r="J68" s="67" t="s">
        <v>156</v>
      </c>
      <c r="K68" s="12"/>
      <c r="L68" s="12"/>
      <c r="M68" s="12"/>
      <c r="N68" s="12"/>
      <c r="O68" s="12"/>
      <c r="P68" s="12"/>
      <c r="Q68" s="12"/>
      <c r="R68" s="12"/>
      <c r="S68" s="12"/>
      <c r="T68" s="70" t="s">
        <v>156</v>
      </c>
      <c r="U68" s="70" t="s">
        <v>156</v>
      </c>
      <c r="V68" s="12"/>
      <c r="W68" s="12"/>
      <c r="X68" s="12"/>
      <c r="Y68" s="12"/>
      <c r="Z68" s="13"/>
    </row>
    <row r="69" spans="1:26" ht="23.25" x14ac:dyDescent="0.6">
      <c r="A69" s="11" t="s">
        <v>89</v>
      </c>
      <c r="B69" s="12">
        <v>60</v>
      </c>
      <c r="C69" s="12">
        <v>6</v>
      </c>
      <c r="D69" s="12">
        <v>360</v>
      </c>
      <c r="E69" s="12"/>
      <c r="F69" s="12"/>
      <c r="G69" s="12"/>
      <c r="H69" s="12"/>
      <c r="I69" s="12"/>
      <c r="J69" s="67" t="s">
        <v>156</v>
      </c>
      <c r="K69" s="12"/>
      <c r="L69" s="12"/>
      <c r="M69" s="12"/>
      <c r="N69" s="12"/>
      <c r="O69" s="12"/>
      <c r="P69" s="12"/>
      <c r="Q69" s="12"/>
      <c r="R69" s="12"/>
      <c r="S69" s="12"/>
      <c r="T69" s="70" t="s">
        <v>156</v>
      </c>
      <c r="U69" s="70" t="s">
        <v>156</v>
      </c>
      <c r="V69" s="12"/>
      <c r="W69" s="12"/>
      <c r="X69" s="12"/>
      <c r="Y69" s="12"/>
      <c r="Z69" s="13"/>
    </row>
    <row r="70" spans="1:26" ht="23.25" x14ac:dyDescent="0.6">
      <c r="A70" s="11" t="s">
        <v>90</v>
      </c>
      <c r="B70" s="12">
        <v>125</v>
      </c>
      <c r="C70" s="12">
        <v>6</v>
      </c>
      <c r="D70" s="12">
        <v>750</v>
      </c>
      <c r="E70" s="12"/>
      <c r="F70" s="12"/>
      <c r="G70" s="12"/>
      <c r="H70" s="12"/>
      <c r="I70" s="12"/>
      <c r="J70" s="67" t="s">
        <v>156</v>
      </c>
      <c r="K70" s="12"/>
      <c r="L70" s="12"/>
      <c r="M70" s="12"/>
      <c r="N70" s="12"/>
      <c r="O70" s="12"/>
      <c r="P70" s="12"/>
      <c r="Q70" s="12"/>
      <c r="R70" s="12"/>
      <c r="S70" s="12"/>
      <c r="T70" s="70" t="s">
        <v>156</v>
      </c>
      <c r="U70" s="70" t="s">
        <v>156</v>
      </c>
      <c r="V70" s="12"/>
      <c r="W70" s="12"/>
      <c r="X70" s="12"/>
      <c r="Y70" s="12"/>
      <c r="Z70" s="13"/>
    </row>
    <row r="71" spans="1:26" ht="23.25" x14ac:dyDescent="0.6">
      <c r="A71" s="11" t="s">
        <v>91</v>
      </c>
      <c r="B71" s="12">
        <v>130</v>
      </c>
      <c r="C71" s="12">
        <v>6</v>
      </c>
      <c r="D71" s="12">
        <v>780</v>
      </c>
      <c r="E71" s="12"/>
      <c r="F71" s="12"/>
      <c r="G71" s="12"/>
      <c r="H71" s="12"/>
      <c r="I71" s="12"/>
      <c r="J71" s="67" t="s">
        <v>156</v>
      </c>
      <c r="K71" s="12"/>
      <c r="L71" s="12">
        <v>260</v>
      </c>
      <c r="M71" s="12"/>
      <c r="N71" s="12">
        <v>260</v>
      </c>
      <c r="O71" s="12"/>
      <c r="P71" s="12">
        <v>130</v>
      </c>
      <c r="Q71" s="12" t="s">
        <v>158</v>
      </c>
      <c r="R71" s="12"/>
      <c r="S71" s="12"/>
      <c r="T71" s="70" t="s">
        <v>156</v>
      </c>
      <c r="U71" s="70" t="s">
        <v>156</v>
      </c>
      <c r="V71" s="12"/>
      <c r="W71" s="12"/>
      <c r="X71" s="12"/>
      <c r="Y71" s="12"/>
      <c r="Z71" s="13"/>
    </row>
    <row r="72" spans="1:26" ht="23.25" x14ac:dyDescent="0.6">
      <c r="A72" s="11" t="s">
        <v>92</v>
      </c>
      <c r="B72" s="12">
        <v>110</v>
      </c>
      <c r="C72" s="12">
        <v>6</v>
      </c>
      <c r="D72" s="12">
        <v>600</v>
      </c>
      <c r="E72" s="12"/>
      <c r="F72" s="12"/>
      <c r="G72" s="12"/>
      <c r="H72" s="12"/>
      <c r="I72" s="12"/>
      <c r="J72" s="67" t="s">
        <v>156</v>
      </c>
      <c r="K72" s="12"/>
      <c r="L72" s="12">
        <v>220</v>
      </c>
      <c r="M72" s="12"/>
      <c r="N72" s="12">
        <v>220</v>
      </c>
      <c r="O72" s="12"/>
      <c r="P72" s="12">
        <v>110</v>
      </c>
      <c r="Q72" s="12" t="s">
        <v>158</v>
      </c>
      <c r="R72" s="12"/>
      <c r="S72" s="12"/>
      <c r="T72" s="70" t="s">
        <v>156</v>
      </c>
      <c r="U72" s="70" t="s">
        <v>156</v>
      </c>
      <c r="V72" s="12"/>
      <c r="W72" s="12"/>
      <c r="X72" s="12"/>
      <c r="Y72" s="12"/>
      <c r="Z72" s="13"/>
    </row>
    <row r="73" spans="1:26" ht="23.25" x14ac:dyDescent="0.6">
      <c r="A73" s="11" t="s">
        <v>93</v>
      </c>
      <c r="B73" s="12">
        <v>170</v>
      </c>
      <c r="C73" s="12">
        <v>6</v>
      </c>
      <c r="D73" s="12">
        <v>1000</v>
      </c>
      <c r="E73" s="12"/>
      <c r="F73" s="12"/>
      <c r="G73" s="12"/>
      <c r="H73" s="12"/>
      <c r="I73" s="12"/>
      <c r="J73" s="67" t="s">
        <v>156</v>
      </c>
      <c r="K73" s="12"/>
      <c r="L73" s="12">
        <v>340</v>
      </c>
      <c r="M73" s="12"/>
      <c r="N73" s="12">
        <v>340</v>
      </c>
      <c r="O73" s="12"/>
      <c r="P73" s="12">
        <v>170</v>
      </c>
      <c r="Q73" s="12" t="s">
        <v>158</v>
      </c>
      <c r="R73" s="12"/>
      <c r="S73" s="12"/>
      <c r="T73" s="70" t="s">
        <v>156</v>
      </c>
      <c r="U73" s="70" t="s">
        <v>156</v>
      </c>
      <c r="V73" s="12"/>
      <c r="W73" s="12"/>
      <c r="X73" s="12"/>
      <c r="Y73" s="12"/>
      <c r="Z73" s="13"/>
    </row>
    <row r="74" spans="1:26" ht="23.25" x14ac:dyDescent="0.6">
      <c r="A74" s="11" t="s">
        <v>94</v>
      </c>
      <c r="B74" s="12">
        <v>60</v>
      </c>
      <c r="C74" s="12">
        <v>6</v>
      </c>
      <c r="D74" s="12">
        <v>360</v>
      </c>
      <c r="E74" s="12"/>
      <c r="F74" s="12"/>
      <c r="G74" s="12"/>
      <c r="H74" s="12"/>
      <c r="I74" s="12"/>
      <c r="J74" s="67" t="s">
        <v>156</v>
      </c>
      <c r="K74" s="12"/>
      <c r="L74" s="12">
        <v>120</v>
      </c>
      <c r="M74" s="12"/>
      <c r="N74" s="12">
        <v>120</v>
      </c>
      <c r="O74" s="12"/>
      <c r="P74" s="12">
        <v>60</v>
      </c>
      <c r="Q74" s="12" t="s">
        <v>158</v>
      </c>
      <c r="R74" s="12"/>
      <c r="S74" s="12"/>
      <c r="T74" s="70" t="s">
        <v>156</v>
      </c>
      <c r="U74" s="70" t="s">
        <v>156</v>
      </c>
      <c r="V74" s="12"/>
      <c r="W74" s="12"/>
      <c r="X74" s="12"/>
      <c r="Y74" s="12"/>
      <c r="Z74" s="13"/>
    </row>
    <row r="75" spans="1:26" ht="23.25" x14ac:dyDescent="0.6">
      <c r="A75" s="11" t="s">
        <v>95</v>
      </c>
      <c r="B75" s="12">
        <v>365</v>
      </c>
      <c r="C75" s="12">
        <v>5</v>
      </c>
      <c r="D75" s="12">
        <v>1825</v>
      </c>
      <c r="E75" s="12"/>
      <c r="F75" s="12"/>
      <c r="G75" s="12"/>
      <c r="H75" s="12"/>
      <c r="I75" s="12"/>
      <c r="J75" s="67" t="s">
        <v>156</v>
      </c>
      <c r="K75" s="12"/>
      <c r="L75" s="12">
        <v>730</v>
      </c>
      <c r="M75" s="12"/>
      <c r="N75" s="12">
        <v>730</v>
      </c>
      <c r="O75" s="12"/>
      <c r="P75" s="12">
        <v>365</v>
      </c>
      <c r="Q75" s="12" t="s">
        <v>158</v>
      </c>
      <c r="R75" s="12"/>
      <c r="S75" s="12"/>
      <c r="T75" s="70" t="s">
        <v>156</v>
      </c>
      <c r="U75" s="70" t="s">
        <v>156</v>
      </c>
      <c r="V75" s="12"/>
      <c r="W75" s="12"/>
      <c r="X75" s="12"/>
      <c r="Y75" s="12"/>
      <c r="Z75" s="13"/>
    </row>
    <row r="76" spans="1:26" ht="23.25" x14ac:dyDescent="0.6">
      <c r="A76" s="11" t="s">
        <v>96</v>
      </c>
      <c r="B76" s="12">
        <v>400</v>
      </c>
      <c r="C76" s="12">
        <v>7</v>
      </c>
      <c r="D76" s="12">
        <v>2800</v>
      </c>
      <c r="E76" s="12"/>
      <c r="F76" s="12"/>
      <c r="G76" s="12"/>
      <c r="H76" s="12"/>
      <c r="I76" s="12"/>
      <c r="J76" s="67" t="s">
        <v>156</v>
      </c>
      <c r="K76" s="12"/>
      <c r="L76" s="12">
        <v>800</v>
      </c>
      <c r="M76" s="12"/>
      <c r="N76" s="12">
        <v>800</v>
      </c>
      <c r="O76" s="12"/>
      <c r="P76" s="12">
        <v>400</v>
      </c>
      <c r="Q76" s="12" t="s">
        <v>158</v>
      </c>
      <c r="R76" s="12"/>
      <c r="S76" s="12"/>
      <c r="T76" s="70" t="s">
        <v>156</v>
      </c>
      <c r="U76" s="70" t="s">
        <v>156</v>
      </c>
      <c r="V76" s="12"/>
      <c r="W76" s="12"/>
      <c r="X76" s="12"/>
      <c r="Y76" s="12"/>
      <c r="Z76" s="13"/>
    </row>
    <row r="77" spans="1:26" ht="23.25" x14ac:dyDescent="0.6">
      <c r="A77" s="11" t="s">
        <v>98</v>
      </c>
      <c r="B77" s="12">
        <v>100</v>
      </c>
      <c r="C77" s="12">
        <v>6</v>
      </c>
      <c r="D77" s="12"/>
      <c r="E77" s="12"/>
      <c r="F77" s="12"/>
      <c r="G77" s="12"/>
      <c r="H77" s="12"/>
      <c r="I77" s="12"/>
      <c r="J77" s="67" t="s">
        <v>156</v>
      </c>
      <c r="K77" s="12"/>
      <c r="L77" s="12">
        <v>200</v>
      </c>
      <c r="M77" s="12"/>
      <c r="N77" s="12">
        <v>200</v>
      </c>
      <c r="O77" s="12"/>
      <c r="P77" s="12">
        <v>100</v>
      </c>
      <c r="Q77" s="12" t="s">
        <v>158</v>
      </c>
      <c r="R77" s="12"/>
      <c r="S77" s="12"/>
      <c r="T77" s="70" t="s">
        <v>156</v>
      </c>
      <c r="U77" s="70" t="s">
        <v>156</v>
      </c>
      <c r="V77" s="12"/>
      <c r="W77" s="12"/>
      <c r="X77" s="12"/>
      <c r="Y77" s="12"/>
      <c r="Z77" s="13"/>
    </row>
    <row r="78" spans="1:26" ht="23.25" x14ac:dyDescent="0.6">
      <c r="A78" s="11" t="s">
        <v>100</v>
      </c>
      <c r="B78" s="12">
        <v>175</v>
      </c>
      <c r="C78" s="12">
        <v>6</v>
      </c>
      <c r="D78" s="12">
        <v>1050</v>
      </c>
      <c r="E78" s="12"/>
      <c r="F78" s="12"/>
      <c r="G78" s="12"/>
      <c r="H78" s="12"/>
      <c r="I78" s="12"/>
      <c r="J78" s="67" t="s">
        <v>156</v>
      </c>
      <c r="K78" s="12"/>
      <c r="L78" s="12">
        <v>350</v>
      </c>
      <c r="M78" s="12"/>
      <c r="N78" s="12">
        <v>350</v>
      </c>
      <c r="O78" s="12"/>
      <c r="P78" s="12">
        <v>175</v>
      </c>
      <c r="Q78" s="12" t="s">
        <v>158</v>
      </c>
      <c r="R78" s="12"/>
      <c r="S78" s="12"/>
      <c r="T78" s="70" t="s">
        <v>156</v>
      </c>
      <c r="U78" s="70" t="s">
        <v>156</v>
      </c>
      <c r="V78" s="12"/>
      <c r="W78" s="12"/>
      <c r="X78" s="12"/>
      <c r="Y78" s="12"/>
      <c r="Z78" s="13"/>
    </row>
    <row r="79" spans="1:26" ht="23.25" x14ac:dyDescent="0.6">
      <c r="A79" s="11" t="s">
        <v>101</v>
      </c>
      <c r="B79" s="12"/>
      <c r="C79" s="12"/>
      <c r="D79" s="12"/>
      <c r="E79" s="12"/>
      <c r="F79" s="12"/>
      <c r="G79" s="12"/>
      <c r="H79" s="12"/>
      <c r="I79" s="12"/>
      <c r="J79" s="67" t="s">
        <v>156</v>
      </c>
      <c r="K79" s="12"/>
      <c r="L79" s="12"/>
      <c r="M79" s="12"/>
      <c r="N79" s="12"/>
      <c r="O79" s="12"/>
      <c r="P79" s="12"/>
      <c r="Q79" s="12"/>
      <c r="R79" s="12"/>
      <c r="S79" s="12"/>
      <c r="T79" s="70" t="s">
        <v>156</v>
      </c>
      <c r="U79" s="70" t="s">
        <v>156</v>
      </c>
      <c r="V79" s="12"/>
      <c r="W79" s="12"/>
      <c r="X79" s="12"/>
      <c r="Y79" s="12"/>
      <c r="Z79" s="13"/>
    </row>
    <row r="80" spans="1:26" ht="23.25" x14ac:dyDescent="0.6">
      <c r="A80" s="11" t="s">
        <v>102</v>
      </c>
      <c r="B80" s="12"/>
      <c r="C80" s="12"/>
      <c r="D80" s="12"/>
      <c r="E80" s="12"/>
      <c r="F80" s="12"/>
      <c r="G80" s="12"/>
      <c r="H80" s="12"/>
      <c r="I80" s="12"/>
      <c r="J80" s="67" t="s">
        <v>156</v>
      </c>
      <c r="K80" s="12"/>
      <c r="L80" s="12"/>
      <c r="M80" s="12"/>
      <c r="N80" s="12"/>
      <c r="O80" s="12"/>
      <c r="P80" s="12"/>
      <c r="Q80" s="12"/>
      <c r="R80" s="12"/>
      <c r="S80" s="12"/>
      <c r="T80" s="70" t="s">
        <v>156</v>
      </c>
      <c r="U80" s="70" t="s">
        <v>156</v>
      </c>
      <c r="V80" s="12"/>
      <c r="W80" s="12"/>
      <c r="X80" s="12"/>
      <c r="Y80" s="12"/>
      <c r="Z80" s="13"/>
    </row>
    <row r="81" spans="1:26" ht="23.25" x14ac:dyDescent="0.6">
      <c r="A81" s="11" t="s">
        <v>104</v>
      </c>
      <c r="B81" s="12">
        <v>325</v>
      </c>
      <c r="C81" s="12">
        <v>9</v>
      </c>
      <c r="D81" s="12">
        <v>2875</v>
      </c>
      <c r="E81" s="12"/>
      <c r="F81" s="12"/>
      <c r="G81" s="12"/>
      <c r="H81" s="12"/>
      <c r="I81" s="12"/>
      <c r="J81" s="67" t="s">
        <v>156</v>
      </c>
      <c r="K81" s="12"/>
      <c r="L81" s="12">
        <v>650</v>
      </c>
      <c r="M81" s="12"/>
      <c r="N81" s="12">
        <v>650</v>
      </c>
      <c r="O81" s="12"/>
      <c r="P81" s="12">
        <v>325</v>
      </c>
      <c r="Q81" s="12" t="s">
        <v>159</v>
      </c>
      <c r="R81" s="12"/>
      <c r="S81" s="12"/>
      <c r="T81" s="70" t="s">
        <v>156</v>
      </c>
      <c r="U81" s="70" t="s">
        <v>156</v>
      </c>
      <c r="V81" s="12"/>
      <c r="W81" s="12"/>
      <c r="X81" s="12"/>
      <c r="Y81" s="12"/>
      <c r="Z81" s="13"/>
    </row>
    <row r="82" spans="1:26" ht="23.25" x14ac:dyDescent="0.6">
      <c r="A82" s="11" t="s">
        <v>106</v>
      </c>
      <c r="B82" s="12">
        <v>140</v>
      </c>
      <c r="C82" s="12">
        <v>6</v>
      </c>
      <c r="D82" s="12">
        <v>840</v>
      </c>
      <c r="E82" s="12"/>
      <c r="F82" s="12"/>
      <c r="G82" s="12"/>
      <c r="H82" s="12"/>
      <c r="I82" s="12"/>
      <c r="J82" s="67" t="s">
        <v>156</v>
      </c>
      <c r="K82" s="12"/>
      <c r="L82" s="12">
        <v>280</v>
      </c>
      <c r="M82" s="12"/>
      <c r="N82" s="12">
        <v>280</v>
      </c>
      <c r="O82" s="12"/>
      <c r="P82" s="12">
        <v>140</v>
      </c>
      <c r="Q82" s="12" t="s">
        <v>158</v>
      </c>
      <c r="R82" s="12"/>
      <c r="S82" s="12"/>
      <c r="T82" s="70" t="s">
        <v>156</v>
      </c>
      <c r="U82" s="70" t="s">
        <v>156</v>
      </c>
      <c r="V82" s="12"/>
      <c r="W82" s="12"/>
      <c r="X82" s="12"/>
      <c r="Y82" s="12"/>
      <c r="Z82" s="13"/>
    </row>
    <row r="83" spans="1:26" ht="23.25" x14ac:dyDescent="0.6">
      <c r="A83" s="11" t="s">
        <v>107</v>
      </c>
      <c r="B83" s="12">
        <v>390</v>
      </c>
      <c r="C83" s="12">
        <v>6</v>
      </c>
      <c r="D83" s="12">
        <v>2340</v>
      </c>
      <c r="E83" s="12"/>
      <c r="F83" s="12"/>
      <c r="G83" s="12"/>
      <c r="H83" s="12"/>
      <c r="I83" s="12"/>
      <c r="J83" s="67" t="s">
        <v>156</v>
      </c>
      <c r="K83" s="12"/>
      <c r="L83" s="12">
        <v>780</v>
      </c>
      <c r="M83" s="12"/>
      <c r="N83" s="12">
        <v>780</v>
      </c>
      <c r="O83" s="12"/>
      <c r="P83" s="12">
        <v>390</v>
      </c>
      <c r="Q83" s="12" t="s">
        <v>158</v>
      </c>
      <c r="R83" s="12"/>
      <c r="S83" s="12"/>
      <c r="T83" s="70" t="s">
        <v>156</v>
      </c>
      <c r="U83" s="70" t="s">
        <v>156</v>
      </c>
      <c r="V83" s="12"/>
      <c r="W83" s="12"/>
      <c r="X83" s="12"/>
      <c r="Y83" s="12"/>
      <c r="Z83" s="13"/>
    </row>
    <row r="84" spans="1:26" ht="23.25" x14ac:dyDescent="0.6">
      <c r="A84" s="11" t="s">
        <v>108</v>
      </c>
      <c r="B84" s="12">
        <v>140</v>
      </c>
      <c r="C84" s="12">
        <v>6</v>
      </c>
      <c r="D84" s="12">
        <v>840</v>
      </c>
      <c r="E84" s="12"/>
      <c r="F84" s="12"/>
      <c r="G84" s="12"/>
      <c r="H84" s="12"/>
      <c r="I84" s="12"/>
      <c r="J84" s="67" t="s">
        <v>156</v>
      </c>
      <c r="K84" s="12"/>
      <c r="L84" s="12">
        <v>280</v>
      </c>
      <c r="M84" s="12"/>
      <c r="N84" s="12">
        <v>280</v>
      </c>
      <c r="O84" s="12"/>
      <c r="P84" s="12">
        <v>140</v>
      </c>
      <c r="Q84" s="12" t="s">
        <v>158</v>
      </c>
      <c r="R84" s="12"/>
      <c r="S84" s="12"/>
      <c r="T84" s="70" t="s">
        <v>156</v>
      </c>
      <c r="U84" s="70" t="s">
        <v>156</v>
      </c>
      <c r="V84" s="12"/>
      <c r="W84" s="12"/>
      <c r="X84" s="12"/>
      <c r="Y84" s="12"/>
      <c r="Z84" s="13"/>
    </row>
    <row r="85" spans="1:26" ht="23.25" x14ac:dyDescent="0.6">
      <c r="A85" s="11" t="s">
        <v>109</v>
      </c>
      <c r="B85" s="12">
        <v>120</v>
      </c>
      <c r="C85" s="12">
        <v>6</v>
      </c>
      <c r="D85" s="12">
        <v>720</v>
      </c>
      <c r="E85" s="12"/>
      <c r="F85" s="12"/>
      <c r="G85" s="12"/>
      <c r="H85" s="12"/>
      <c r="I85" s="12"/>
      <c r="J85" s="67" t="s">
        <v>156</v>
      </c>
      <c r="K85" s="12"/>
      <c r="L85" s="12">
        <v>240</v>
      </c>
      <c r="M85" s="12"/>
      <c r="N85" s="12">
        <v>240</v>
      </c>
      <c r="O85" s="12"/>
      <c r="P85" s="12">
        <v>120</v>
      </c>
      <c r="Q85" s="12" t="s">
        <v>158</v>
      </c>
      <c r="R85" s="12"/>
      <c r="S85" s="12"/>
      <c r="T85" s="70" t="s">
        <v>156</v>
      </c>
      <c r="U85" s="70" t="s">
        <v>156</v>
      </c>
      <c r="V85" s="12"/>
      <c r="W85" s="12"/>
      <c r="X85" s="12"/>
      <c r="Y85" s="12"/>
      <c r="Z85" s="13"/>
    </row>
    <row r="86" spans="1:26" ht="23.25" x14ac:dyDescent="0.6">
      <c r="A86" s="11" t="s">
        <v>110</v>
      </c>
      <c r="B86" s="12">
        <v>200</v>
      </c>
      <c r="C86" s="12">
        <v>6</v>
      </c>
      <c r="D86" s="12">
        <v>1200</v>
      </c>
      <c r="E86" s="12"/>
      <c r="F86" s="12"/>
      <c r="G86" s="12"/>
      <c r="H86" s="12"/>
      <c r="I86" s="12"/>
      <c r="J86" s="67" t="s">
        <v>156</v>
      </c>
      <c r="K86" s="12"/>
      <c r="L86" s="12">
        <v>400</v>
      </c>
      <c r="M86" s="12"/>
      <c r="N86" s="12">
        <v>400</v>
      </c>
      <c r="O86" s="12"/>
      <c r="P86" s="12">
        <v>200</v>
      </c>
      <c r="Q86" s="12" t="s">
        <v>158</v>
      </c>
      <c r="R86" s="12"/>
      <c r="S86" s="12"/>
      <c r="T86" s="70" t="s">
        <v>156</v>
      </c>
      <c r="U86" s="70" t="s">
        <v>156</v>
      </c>
      <c r="V86" s="12"/>
      <c r="W86" s="12"/>
      <c r="X86" s="12"/>
      <c r="Y86" s="12"/>
      <c r="Z86" s="13"/>
    </row>
    <row r="87" spans="1:26" ht="23.25" x14ac:dyDescent="0.6">
      <c r="A87" s="11" t="s">
        <v>111</v>
      </c>
      <c r="B87" s="12">
        <v>220</v>
      </c>
      <c r="C87" s="12">
        <v>5</v>
      </c>
      <c r="D87" s="12">
        <v>1100</v>
      </c>
      <c r="E87" s="12"/>
      <c r="F87" s="12"/>
      <c r="G87" s="12"/>
      <c r="H87" s="12"/>
      <c r="I87" s="12"/>
      <c r="J87" s="67" t="s">
        <v>156</v>
      </c>
      <c r="K87" s="12"/>
      <c r="L87" s="12">
        <v>440</v>
      </c>
      <c r="M87" s="12"/>
      <c r="N87" s="12">
        <v>440</v>
      </c>
      <c r="O87" s="12"/>
      <c r="P87" s="12">
        <v>220</v>
      </c>
      <c r="Q87" s="12" t="s">
        <v>158</v>
      </c>
      <c r="R87" s="12"/>
      <c r="S87" s="12"/>
      <c r="T87" s="70" t="s">
        <v>156</v>
      </c>
      <c r="U87" s="70" t="s">
        <v>156</v>
      </c>
      <c r="V87" s="12"/>
      <c r="W87" s="12"/>
      <c r="X87" s="12"/>
      <c r="Y87" s="12"/>
      <c r="Z87" s="13"/>
    </row>
    <row r="88" spans="1:26" ht="23.25" x14ac:dyDescent="0.6">
      <c r="A88" s="11" t="s">
        <v>112</v>
      </c>
      <c r="B88" s="12">
        <v>65</v>
      </c>
      <c r="C88" s="12">
        <v>6</v>
      </c>
      <c r="D88" s="12">
        <v>340</v>
      </c>
      <c r="E88" s="12"/>
      <c r="F88" s="12"/>
      <c r="G88" s="12"/>
      <c r="H88" s="12"/>
      <c r="I88" s="12"/>
      <c r="J88" s="67" t="s">
        <v>156</v>
      </c>
      <c r="K88" s="12"/>
      <c r="L88" s="12">
        <v>130</v>
      </c>
      <c r="M88" s="12"/>
      <c r="N88" s="12">
        <v>130</v>
      </c>
      <c r="O88" s="12"/>
      <c r="P88" s="12">
        <v>65</v>
      </c>
      <c r="Q88" s="12" t="s">
        <v>158</v>
      </c>
      <c r="R88" s="12"/>
      <c r="S88" s="12"/>
      <c r="T88" s="70" t="s">
        <v>156</v>
      </c>
      <c r="U88" s="70" t="s">
        <v>156</v>
      </c>
      <c r="V88" s="12"/>
      <c r="W88" s="12"/>
      <c r="X88" s="12"/>
      <c r="Y88" s="12"/>
      <c r="Z88" s="13"/>
    </row>
    <row r="89" spans="1:26" ht="23.25" x14ac:dyDescent="0.6">
      <c r="A89" s="11" t="s">
        <v>113</v>
      </c>
      <c r="B89" s="12">
        <v>140</v>
      </c>
      <c r="C89" s="12">
        <v>6</v>
      </c>
      <c r="D89" s="12"/>
      <c r="E89" s="12"/>
      <c r="F89" s="12"/>
      <c r="G89" s="12"/>
      <c r="H89" s="12"/>
      <c r="I89" s="12"/>
      <c r="J89" s="67" t="s">
        <v>156</v>
      </c>
      <c r="K89" s="12"/>
      <c r="L89" s="12"/>
      <c r="M89" s="12"/>
      <c r="N89" s="12"/>
      <c r="O89" s="12"/>
      <c r="P89" s="12"/>
      <c r="Q89" s="12"/>
      <c r="R89" s="12"/>
      <c r="S89" s="12"/>
      <c r="T89" s="70" t="s">
        <v>156</v>
      </c>
      <c r="U89" s="70" t="s">
        <v>156</v>
      </c>
      <c r="V89" s="12"/>
      <c r="W89" s="12"/>
      <c r="X89" s="12"/>
      <c r="Y89" s="12"/>
      <c r="Z89" s="13"/>
    </row>
    <row r="90" spans="1:26" ht="23.25" x14ac:dyDescent="0.6">
      <c r="A90" s="11" t="s">
        <v>114</v>
      </c>
      <c r="B90" s="12">
        <v>110</v>
      </c>
      <c r="C90" s="12">
        <v>6</v>
      </c>
      <c r="D90" s="12">
        <v>330</v>
      </c>
      <c r="E90" s="12">
        <v>330</v>
      </c>
      <c r="F90" s="12"/>
      <c r="G90" s="12"/>
      <c r="H90" s="12"/>
      <c r="I90" s="12"/>
      <c r="J90" s="67" t="s">
        <v>156</v>
      </c>
      <c r="K90" s="12"/>
      <c r="L90" s="12">
        <v>100</v>
      </c>
      <c r="M90" s="12"/>
      <c r="N90" s="12">
        <v>100</v>
      </c>
      <c r="O90" s="12"/>
      <c r="P90" s="12">
        <v>50</v>
      </c>
      <c r="Q90" s="12" t="s">
        <v>158</v>
      </c>
      <c r="R90" s="12"/>
      <c r="S90" s="12"/>
      <c r="T90" s="70" t="s">
        <v>156</v>
      </c>
      <c r="U90" s="70" t="s">
        <v>156</v>
      </c>
      <c r="V90" s="12"/>
      <c r="W90" s="12"/>
      <c r="X90" s="12"/>
      <c r="Y90" s="12"/>
      <c r="Z90" s="13"/>
    </row>
    <row r="91" spans="1:26" ht="23.25" x14ac:dyDescent="0.6">
      <c r="A91" s="11" t="s">
        <v>115</v>
      </c>
      <c r="B91" s="12">
        <v>180</v>
      </c>
      <c r="C91" s="12">
        <v>5</v>
      </c>
      <c r="D91" s="12">
        <v>900</v>
      </c>
      <c r="E91" s="12"/>
      <c r="F91" s="12"/>
      <c r="G91" s="12"/>
      <c r="H91" s="12"/>
      <c r="I91" s="12"/>
      <c r="J91" s="67" t="s">
        <v>156</v>
      </c>
      <c r="K91" s="12"/>
      <c r="L91" s="12">
        <v>360</v>
      </c>
      <c r="M91" s="12"/>
      <c r="N91" s="12">
        <v>360</v>
      </c>
      <c r="O91" s="12"/>
      <c r="P91" s="12">
        <v>180</v>
      </c>
      <c r="Q91" s="12" t="s">
        <v>158</v>
      </c>
      <c r="R91" s="12"/>
      <c r="S91" s="12"/>
      <c r="T91" s="70" t="s">
        <v>156</v>
      </c>
      <c r="U91" s="70" t="s">
        <v>156</v>
      </c>
      <c r="V91" s="12"/>
      <c r="W91" s="12"/>
      <c r="X91" s="12"/>
      <c r="Y91" s="12"/>
      <c r="Z91" s="13"/>
    </row>
    <row r="92" spans="1:26" ht="23.25" x14ac:dyDescent="0.6">
      <c r="A92" s="11" t="s">
        <v>116</v>
      </c>
      <c r="B92" s="12">
        <v>240</v>
      </c>
      <c r="C92" s="12">
        <v>7</v>
      </c>
      <c r="D92" s="12">
        <v>1680</v>
      </c>
      <c r="E92" s="12"/>
      <c r="F92" s="12"/>
      <c r="G92" s="12"/>
      <c r="H92" s="12"/>
      <c r="I92" s="12"/>
      <c r="J92" s="67" t="s">
        <v>156</v>
      </c>
      <c r="K92" s="12"/>
      <c r="L92" s="12">
        <v>480</v>
      </c>
      <c r="M92" s="12"/>
      <c r="N92" s="12">
        <v>480</v>
      </c>
      <c r="O92" s="12"/>
      <c r="P92" s="12">
        <v>240</v>
      </c>
      <c r="Q92" s="12" t="s">
        <v>158</v>
      </c>
      <c r="R92" s="12"/>
      <c r="S92" s="12"/>
      <c r="T92" s="70" t="s">
        <v>156</v>
      </c>
      <c r="U92" s="70" t="s">
        <v>156</v>
      </c>
      <c r="V92" s="12"/>
      <c r="W92" s="12"/>
      <c r="X92" s="12"/>
      <c r="Y92" s="12"/>
      <c r="Z92" s="13"/>
    </row>
    <row r="93" spans="1:26" ht="23.25" x14ac:dyDescent="0.6">
      <c r="A93" s="11" t="s">
        <v>120</v>
      </c>
      <c r="B93" s="12">
        <v>115</v>
      </c>
      <c r="C93" s="12">
        <v>5</v>
      </c>
      <c r="D93" s="12">
        <v>575</v>
      </c>
      <c r="E93" s="12"/>
      <c r="F93" s="12"/>
      <c r="G93" s="12"/>
      <c r="H93" s="12"/>
      <c r="I93" s="12"/>
      <c r="J93" s="67" t="s">
        <v>156</v>
      </c>
      <c r="K93" s="12"/>
      <c r="L93" s="12">
        <v>230</v>
      </c>
      <c r="M93" s="12"/>
      <c r="N93" s="12">
        <v>230</v>
      </c>
      <c r="O93" s="12"/>
      <c r="P93" s="12">
        <v>115</v>
      </c>
      <c r="Q93" s="12" t="s">
        <v>158</v>
      </c>
      <c r="R93" s="12"/>
      <c r="S93" s="12"/>
      <c r="T93" s="70" t="s">
        <v>156</v>
      </c>
      <c r="U93" s="70" t="s">
        <v>156</v>
      </c>
      <c r="V93" s="12"/>
      <c r="W93" s="12"/>
      <c r="X93" s="12"/>
      <c r="Y93" s="12"/>
      <c r="Z93" s="13"/>
    </row>
    <row r="94" spans="1:26" ht="23.25" x14ac:dyDescent="0.6">
      <c r="A94" s="11" t="s">
        <v>121</v>
      </c>
      <c r="B94" s="12">
        <v>105</v>
      </c>
      <c r="C94" s="12">
        <v>6</v>
      </c>
      <c r="D94" s="12">
        <v>630</v>
      </c>
      <c r="E94" s="12"/>
      <c r="F94" s="12"/>
      <c r="G94" s="12"/>
      <c r="H94" s="12"/>
      <c r="I94" s="12"/>
      <c r="J94" s="67" t="s">
        <v>156</v>
      </c>
      <c r="K94" s="12"/>
      <c r="L94" s="12">
        <v>210</v>
      </c>
      <c r="M94" s="12"/>
      <c r="N94" s="12">
        <v>210</v>
      </c>
      <c r="O94" s="12"/>
      <c r="P94" s="12">
        <v>105</v>
      </c>
      <c r="Q94" s="12" t="s">
        <v>158</v>
      </c>
      <c r="R94" s="12"/>
      <c r="S94" s="12"/>
      <c r="T94" s="70" t="s">
        <v>156</v>
      </c>
      <c r="U94" s="70" t="s">
        <v>156</v>
      </c>
      <c r="V94" s="12"/>
      <c r="W94" s="12"/>
      <c r="X94" s="12"/>
      <c r="Y94" s="12"/>
      <c r="Z94" s="13"/>
    </row>
    <row r="95" spans="1:26" ht="23.25" x14ac:dyDescent="0.6">
      <c r="A95" s="11" t="s">
        <v>123</v>
      </c>
      <c r="B95" s="12">
        <v>60</v>
      </c>
      <c r="C95" s="12">
        <v>6</v>
      </c>
      <c r="D95" s="12"/>
      <c r="E95" s="12">
        <v>360</v>
      </c>
      <c r="F95" s="12"/>
      <c r="G95" s="12"/>
      <c r="H95" s="12"/>
      <c r="I95" s="12"/>
      <c r="J95" s="67" t="s">
        <v>156</v>
      </c>
      <c r="K95" s="12"/>
      <c r="L95" s="12"/>
      <c r="M95" s="12"/>
      <c r="N95" s="12"/>
      <c r="O95" s="12"/>
      <c r="P95" s="12"/>
      <c r="Q95" s="12"/>
      <c r="R95" s="12"/>
      <c r="S95" s="12"/>
      <c r="T95" s="70" t="s">
        <v>156</v>
      </c>
      <c r="U95" s="70" t="s">
        <v>156</v>
      </c>
      <c r="V95" s="12"/>
      <c r="W95" s="12"/>
      <c r="X95" s="12"/>
      <c r="Y95" s="12"/>
      <c r="Z95" s="13"/>
    </row>
    <row r="96" spans="1:26" ht="23.25" x14ac:dyDescent="0.6">
      <c r="A96" s="11" t="s">
        <v>124</v>
      </c>
      <c r="B96" s="12">
        <v>85</v>
      </c>
      <c r="C96" s="12">
        <v>5</v>
      </c>
      <c r="D96" s="12">
        <v>425</v>
      </c>
      <c r="E96" s="12"/>
      <c r="F96" s="12"/>
      <c r="G96" s="12"/>
      <c r="H96" s="12"/>
      <c r="I96" s="12"/>
      <c r="J96" s="67" t="s">
        <v>156</v>
      </c>
      <c r="K96" s="12"/>
      <c r="L96" s="12">
        <v>170</v>
      </c>
      <c r="M96" s="12"/>
      <c r="N96" s="12">
        <v>170</v>
      </c>
      <c r="O96" s="12"/>
      <c r="P96" s="12">
        <v>85</v>
      </c>
      <c r="Q96" s="12" t="s">
        <v>158</v>
      </c>
      <c r="R96" s="12"/>
      <c r="S96" s="12"/>
      <c r="T96" s="70" t="s">
        <v>156</v>
      </c>
      <c r="U96" s="70" t="s">
        <v>156</v>
      </c>
      <c r="V96" s="12"/>
      <c r="W96" s="12"/>
      <c r="X96" s="12"/>
      <c r="Y96" s="12"/>
      <c r="Z96" s="13"/>
    </row>
    <row r="97" spans="1:26" ht="23.25" x14ac:dyDescent="0.6">
      <c r="A97" s="11" t="s">
        <v>125</v>
      </c>
      <c r="B97" s="12">
        <v>90</v>
      </c>
      <c r="C97" s="12">
        <v>5</v>
      </c>
      <c r="D97" s="12">
        <v>450</v>
      </c>
      <c r="E97" s="12"/>
      <c r="F97" s="12"/>
      <c r="G97" s="12"/>
      <c r="H97" s="12"/>
      <c r="I97" s="12"/>
      <c r="J97" s="67" t="s">
        <v>156</v>
      </c>
      <c r="K97" s="12"/>
      <c r="L97" s="12">
        <v>180</v>
      </c>
      <c r="M97" s="12"/>
      <c r="N97" s="12">
        <v>180</v>
      </c>
      <c r="O97" s="12"/>
      <c r="P97" s="12">
        <v>90</v>
      </c>
      <c r="Q97" s="12" t="s">
        <v>158</v>
      </c>
      <c r="R97" s="12"/>
      <c r="S97" s="12"/>
      <c r="T97" s="70" t="s">
        <v>156</v>
      </c>
      <c r="U97" s="70" t="s">
        <v>156</v>
      </c>
      <c r="V97" s="12"/>
      <c r="W97" s="12"/>
      <c r="X97" s="12"/>
      <c r="Y97" s="12"/>
      <c r="Z97" s="13"/>
    </row>
    <row r="98" spans="1:26" ht="23.25" x14ac:dyDescent="0.6">
      <c r="A98" s="11" t="s">
        <v>126</v>
      </c>
      <c r="B98" s="12">
        <v>85</v>
      </c>
      <c r="C98" s="12">
        <v>6</v>
      </c>
      <c r="D98" s="12"/>
      <c r="E98" s="12">
        <v>510</v>
      </c>
      <c r="F98" s="12"/>
      <c r="G98" s="12"/>
      <c r="H98" s="12"/>
      <c r="I98" s="12"/>
      <c r="J98" s="67" t="s">
        <v>156</v>
      </c>
      <c r="K98" s="12"/>
      <c r="L98" s="12"/>
      <c r="M98" s="12"/>
      <c r="N98" s="12"/>
      <c r="O98" s="12"/>
      <c r="P98" s="12"/>
      <c r="Q98" s="12"/>
      <c r="R98" s="12"/>
      <c r="S98" s="12"/>
      <c r="T98" s="70" t="s">
        <v>156</v>
      </c>
      <c r="U98" s="70" t="s">
        <v>156</v>
      </c>
      <c r="V98" s="12"/>
      <c r="W98" s="12"/>
      <c r="X98" s="12"/>
      <c r="Y98" s="12"/>
      <c r="Z98" s="13"/>
    </row>
    <row r="99" spans="1:26" ht="23.25" x14ac:dyDescent="0.6">
      <c r="A99" s="11" t="s">
        <v>127</v>
      </c>
      <c r="B99" s="12">
        <v>50</v>
      </c>
      <c r="C99" s="12">
        <v>5</v>
      </c>
      <c r="D99" s="12">
        <v>250</v>
      </c>
      <c r="E99" s="12"/>
      <c r="F99" s="12"/>
      <c r="G99" s="12"/>
      <c r="H99" s="12"/>
      <c r="I99" s="12"/>
      <c r="J99" s="67" t="s">
        <v>156</v>
      </c>
      <c r="K99" s="12"/>
      <c r="L99" s="12">
        <v>100</v>
      </c>
      <c r="M99" s="12"/>
      <c r="N99" s="12">
        <v>100</v>
      </c>
      <c r="O99" s="12"/>
      <c r="P99" s="12">
        <v>50</v>
      </c>
      <c r="Q99" s="12" t="s">
        <v>158</v>
      </c>
      <c r="R99" s="12"/>
      <c r="S99" s="12"/>
      <c r="T99" s="70" t="s">
        <v>156</v>
      </c>
      <c r="U99" s="70" t="s">
        <v>156</v>
      </c>
      <c r="V99" s="12"/>
      <c r="W99" s="12"/>
      <c r="X99" s="12"/>
      <c r="Y99" s="12"/>
      <c r="Z99" s="13"/>
    </row>
    <row r="100" spans="1:26" ht="23.25" x14ac:dyDescent="0.6">
      <c r="A100" s="11" t="s">
        <v>128</v>
      </c>
      <c r="B100" s="12">
        <v>170</v>
      </c>
      <c r="C100" s="12">
        <v>5</v>
      </c>
      <c r="D100" s="12">
        <v>850</v>
      </c>
      <c r="E100" s="12"/>
      <c r="F100" s="12"/>
      <c r="G100" s="12"/>
      <c r="H100" s="12"/>
      <c r="I100" s="12"/>
      <c r="J100" s="67" t="s">
        <v>156</v>
      </c>
      <c r="K100" s="12"/>
      <c r="L100" s="2">
        <v>340</v>
      </c>
      <c r="M100" s="2"/>
      <c r="N100" s="2">
        <v>340</v>
      </c>
      <c r="O100" s="2"/>
      <c r="P100" s="2">
        <v>170</v>
      </c>
      <c r="Q100" s="12" t="s">
        <v>158</v>
      </c>
      <c r="R100" s="12"/>
      <c r="S100" s="12"/>
      <c r="T100" s="70" t="s">
        <v>156</v>
      </c>
      <c r="U100" s="70" t="s">
        <v>156</v>
      </c>
      <c r="V100" s="12"/>
      <c r="W100" s="12"/>
      <c r="X100" s="12"/>
      <c r="Y100" s="12"/>
      <c r="Z100" s="13"/>
    </row>
    <row r="101" spans="1:26" ht="23.25" x14ac:dyDescent="0.6">
      <c r="A101" s="11" t="s">
        <v>129</v>
      </c>
      <c r="B101" s="12">
        <v>210</v>
      </c>
      <c r="C101" s="12">
        <v>6</v>
      </c>
      <c r="D101" s="12">
        <v>1260</v>
      </c>
      <c r="E101" s="12"/>
      <c r="F101" s="12"/>
      <c r="G101" s="12"/>
      <c r="H101" s="12"/>
      <c r="I101" s="12"/>
      <c r="J101" s="67" t="s">
        <v>156</v>
      </c>
      <c r="K101" s="12"/>
      <c r="L101" s="12">
        <v>420</v>
      </c>
      <c r="M101" s="12"/>
      <c r="N101" s="12">
        <v>420</v>
      </c>
      <c r="O101" s="12"/>
      <c r="P101" s="12">
        <v>210</v>
      </c>
      <c r="Q101" s="12" t="s">
        <v>158</v>
      </c>
      <c r="R101" s="12"/>
      <c r="S101" s="12"/>
      <c r="T101" s="70" t="s">
        <v>156</v>
      </c>
      <c r="U101" s="70" t="s">
        <v>156</v>
      </c>
      <c r="V101" s="12"/>
      <c r="W101" s="12"/>
      <c r="X101" s="12"/>
      <c r="Y101" s="12"/>
      <c r="Z101" s="13"/>
    </row>
    <row r="102" spans="1:26" ht="23.25" x14ac:dyDescent="0.6">
      <c r="A102" s="11" t="s">
        <v>130</v>
      </c>
      <c r="B102" s="12">
        <v>200</v>
      </c>
      <c r="C102" s="12">
        <v>6</v>
      </c>
      <c r="D102" s="12">
        <v>1200</v>
      </c>
      <c r="E102" s="12"/>
      <c r="F102" s="12"/>
      <c r="G102" s="12"/>
      <c r="H102" s="12"/>
      <c r="I102" s="12"/>
      <c r="J102" s="67" t="s">
        <v>156</v>
      </c>
      <c r="K102" s="12"/>
      <c r="L102" s="12">
        <v>400</v>
      </c>
      <c r="M102" s="12"/>
      <c r="N102" s="12">
        <v>400</v>
      </c>
      <c r="O102" s="12"/>
      <c r="P102" s="12">
        <v>200</v>
      </c>
      <c r="Q102" s="12" t="s">
        <v>158</v>
      </c>
      <c r="R102" s="12"/>
      <c r="S102" s="12"/>
      <c r="T102" s="70" t="s">
        <v>156</v>
      </c>
      <c r="U102" s="70" t="s">
        <v>156</v>
      </c>
      <c r="V102" s="12"/>
      <c r="W102" s="12"/>
      <c r="X102" s="12"/>
      <c r="Y102" s="12"/>
      <c r="Z102" s="13"/>
    </row>
    <row r="103" spans="1:26" ht="23.25" x14ac:dyDescent="0.6">
      <c r="A103" s="11" t="s">
        <v>131</v>
      </c>
      <c r="B103" s="12">
        <v>200</v>
      </c>
      <c r="C103" s="12">
        <v>6</v>
      </c>
      <c r="D103" s="12">
        <v>1200</v>
      </c>
      <c r="E103" s="12"/>
      <c r="F103" s="12"/>
      <c r="G103" s="12"/>
      <c r="H103" s="12"/>
      <c r="I103" s="12"/>
      <c r="J103" s="67" t="s">
        <v>156</v>
      </c>
      <c r="K103" s="12"/>
      <c r="L103" s="12">
        <v>400</v>
      </c>
      <c r="M103" s="12"/>
      <c r="N103" s="12">
        <v>400</v>
      </c>
      <c r="O103" s="12"/>
      <c r="P103" s="12">
        <v>200</v>
      </c>
      <c r="Q103" s="12" t="s">
        <v>158</v>
      </c>
      <c r="R103" s="12"/>
      <c r="S103" s="12"/>
      <c r="T103" s="70" t="s">
        <v>156</v>
      </c>
      <c r="U103" s="70" t="s">
        <v>156</v>
      </c>
      <c r="V103" s="12"/>
      <c r="W103" s="12"/>
      <c r="X103" s="12"/>
      <c r="Y103" s="12"/>
      <c r="Z103" s="13"/>
    </row>
    <row r="104" spans="1:26" ht="23.25" x14ac:dyDescent="0.6">
      <c r="A104" s="11" t="s">
        <v>132</v>
      </c>
      <c r="B104" s="12">
        <v>140</v>
      </c>
      <c r="C104" s="12">
        <v>5</v>
      </c>
      <c r="D104" s="12">
        <v>700</v>
      </c>
      <c r="E104" s="12"/>
      <c r="F104" s="12"/>
      <c r="G104" s="12"/>
      <c r="H104" s="12"/>
      <c r="I104" s="12"/>
      <c r="J104" s="67" t="s">
        <v>156</v>
      </c>
      <c r="K104" s="12"/>
      <c r="L104" s="12">
        <v>280</v>
      </c>
      <c r="M104" s="12"/>
      <c r="N104" s="12">
        <v>280</v>
      </c>
      <c r="O104" s="12"/>
      <c r="P104" s="12">
        <v>140</v>
      </c>
      <c r="Q104" s="12" t="s">
        <v>158</v>
      </c>
      <c r="R104" s="12"/>
      <c r="S104" s="12"/>
      <c r="T104" s="70" t="s">
        <v>156</v>
      </c>
      <c r="U104" s="70" t="s">
        <v>156</v>
      </c>
      <c r="V104" s="12"/>
      <c r="W104" s="12"/>
      <c r="X104" s="12"/>
      <c r="Y104" s="12"/>
      <c r="Z104" s="13"/>
    </row>
    <row r="105" spans="1:26" ht="23.25" x14ac:dyDescent="0.6">
      <c r="A105" s="11" t="s">
        <v>133</v>
      </c>
      <c r="B105" s="12">
        <v>258</v>
      </c>
      <c r="C105" s="12">
        <v>7</v>
      </c>
      <c r="D105" s="12">
        <v>2135</v>
      </c>
      <c r="E105" s="12"/>
      <c r="F105" s="12"/>
      <c r="G105" s="12"/>
      <c r="H105" s="12"/>
      <c r="I105" s="12"/>
      <c r="J105" s="67" t="s">
        <v>156</v>
      </c>
      <c r="K105" s="12"/>
      <c r="L105" s="12">
        <v>610</v>
      </c>
      <c r="M105" s="12"/>
      <c r="N105" s="12">
        <v>610</v>
      </c>
      <c r="O105" s="12"/>
      <c r="P105" s="12">
        <v>305</v>
      </c>
      <c r="Q105" s="12" t="s">
        <v>158</v>
      </c>
      <c r="R105" s="12"/>
      <c r="S105" s="12"/>
      <c r="T105" s="70" t="s">
        <v>156</v>
      </c>
      <c r="U105" s="70" t="s">
        <v>156</v>
      </c>
      <c r="V105" s="12"/>
      <c r="W105" s="12"/>
      <c r="X105" s="12"/>
      <c r="Y105" s="12"/>
      <c r="Z105" s="13"/>
    </row>
    <row r="106" spans="1:26" ht="23.25" x14ac:dyDescent="0.6">
      <c r="A106" s="11" t="s">
        <v>134</v>
      </c>
      <c r="B106" s="12">
        <v>120</v>
      </c>
      <c r="C106" s="12">
        <v>5</v>
      </c>
      <c r="D106" s="12">
        <v>600</v>
      </c>
      <c r="E106" s="12"/>
      <c r="F106" s="12"/>
      <c r="G106" s="12"/>
      <c r="H106" s="12"/>
      <c r="I106" s="12"/>
      <c r="J106" s="67" t="s">
        <v>156</v>
      </c>
      <c r="K106" s="12"/>
      <c r="L106" s="12">
        <v>240</v>
      </c>
      <c r="M106" s="12"/>
      <c r="N106" s="12">
        <v>240</v>
      </c>
      <c r="O106" s="12"/>
      <c r="P106" s="12">
        <v>120</v>
      </c>
      <c r="Q106" s="12" t="s">
        <v>158</v>
      </c>
      <c r="R106" s="12"/>
      <c r="S106" s="12"/>
      <c r="T106" s="70" t="s">
        <v>156</v>
      </c>
      <c r="U106" s="70" t="s">
        <v>156</v>
      </c>
      <c r="V106" s="12"/>
      <c r="W106" s="12"/>
      <c r="X106" s="12"/>
      <c r="Y106" s="12"/>
      <c r="Z106" s="13"/>
    </row>
    <row r="107" spans="1:26" ht="23.25" x14ac:dyDescent="0.6">
      <c r="A107" s="11" t="s">
        <v>135</v>
      </c>
      <c r="B107" s="12">
        <v>165</v>
      </c>
      <c r="C107" s="12">
        <v>5</v>
      </c>
      <c r="D107" s="12">
        <v>825</v>
      </c>
      <c r="E107" s="12"/>
      <c r="F107" s="12"/>
      <c r="G107" s="12"/>
      <c r="H107" s="12"/>
      <c r="I107" s="12"/>
      <c r="J107" s="67" t="s">
        <v>156</v>
      </c>
      <c r="K107" s="12"/>
      <c r="L107" s="12">
        <v>330</v>
      </c>
      <c r="M107" s="12"/>
      <c r="N107" s="12">
        <v>330</v>
      </c>
      <c r="O107" s="12"/>
      <c r="P107" s="12">
        <v>165</v>
      </c>
      <c r="Q107" s="12" t="s">
        <v>158</v>
      </c>
      <c r="R107" s="12"/>
      <c r="S107" s="12"/>
      <c r="T107" s="70" t="s">
        <v>156</v>
      </c>
      <c r="U107" s="70" t="s">
        <v>156</v>
      </c>
      <c r="V107" s="12"/>
      <c r="W107" s="12"/>
      <c r="X107" s="12"/>
      <c r="Y107" s="12"/>
      <c r="Z107" s="13"/>
    </row>
    <row r="108" spans="1:26" ht="23.25" x14ac:dyDescent="0.6">
      <c r="A108" s="11" t="s">
        <v>136</v>
      </c>
      <c r="B108" s="12">
        <v>470</v>
      </c>
      <c r="C108" s="12">
        <v>6</v>
      </c>
      <c r="D108" s="12">
        <v>2820</v>
      </c>
      <c r="E108" s="12"/>
      <c r="F108" s="12"/>
      <c r="G108" s="12"/>
      <c r="H108" s="12"/>
      <c r="I108" s="12"/>
      <c r="J108" s="67" t="s">
        <v>156</v>
      </c>
      <c r="K108" s="12"/>
      <c r="L108" s="12">
        <v>940</v>
      </c>
      <c r="M108" s="12"/>
      <c r="N108" s="12">
        <v>940</v>
      </c>
      <c r="O108" s="12"/>
      <c r="P108" s="12">
        <v>470</v>
      </c>
      <c r="Q108" s="12" t="s">
        <v>158</v>
      </c>
      <c r="R108" s="12"/>
      <c r="S108" s="12"/>
      <c r="T108" s="70" t="s">
        <v>156</v>
      </c>
      <c r="U108" s="70" t="s">
        <v>156</v>
      </c>
      <c r="V108" s="12"/>
      <c r="W108" s="12"/>
      <c r="X108" s="12"/>
      <c r="Y108" s="12"/>
      <c r="Z108" s="13"/>
    </row>
    <row r="109" spans="1:26" ht="23.25" x14ac:dyDescent="0.6">
      <c r="A109" s="11" t="s">
        <v>137</v>
      </c>
      <c r="B109" s="12">
        <v>390</v>
      </c>
      <c r="C109" s="12">
        <v>6</v>
      </c>
      <c r="D109" s="12">
        <v>2340</v>
      </c>
      <c r="E109" s="12"/>
      <c r="F109" s="12"/>
      <c r="G109" s="12"/>
      <c r="H109" s="12"/>
      <c r="I109" s="12"/>
      <c r="J109" s="67" t="s">
        <v>156</v>
      </c>
      <c r="K109" s="12"/>
      <c r="L109" s="12">
        <v>780</v>
      </c>
      <c r="M109" s="12"/>
      <c r="N109" s="12">
        <v>780</v>
      </c>
      <c r="O109" s="12"/>
      <c r="P109" s="12">
        <v>390</v>
      </c>
      <c r="Q109" s="12" t="s">
        <v>158</v>
      </c>
      <c r="R109" s="12"/>
      <c r="S109" s="12"/>
      <c r="T109" s="70" t="s">
        <v>156</v>
      </c>
      <c r="U109" s="70" t="s">
        <v>156</v>
      </c>
      <c r="V109" s="12"/>
      <c r="W109" s="12"/>
      <c r="X109" s="12"/>
      <c r="Y109" s="12"/>
      <c r="Z109" s="13"/>
    </row>
    <row r="110" spans="1:26" ht="23.25" x14ac:dyDescent="0.6">
      <c r="A110" s="11" t="s">
        <v>138</v>
      </c>
      <c r="B110" s="12">
        <v>380</v>
      </c>
      <c r="C110" s="12">
        <v>7</v>
      </c>
      <c r="D110" s="12">
        <v>2660</v>
      </c>
      <c r="E110" s="12"/>
      <c r="F110" s="12"/>
      <c r="G110" s="12"/>
      <c r="H110" s="12"/>
      <c r="I110" s="12"/>
      <c r="J110" s="67" t="s">
        <v>156</v>
      </c>
      <c r="K110" s="12"/>
      <c r="L110" s="12">
        <v>760</v>
      </c>
      <c r="M110" s="12"/>
      <c r="N110" s="12">
        <v>760</v>
      </c>
      <c r="O110" s="12"/>
      <c r="P110" s="12">
        <v>380</v>
      </c>
      <c r="Q110" s="12" t="s">
        <v>158</v>
      </c>
      <c r="R110" s="12"/>
      <c r="S110" s="12"/>
      <c r="T110" s="70" t="s">
        <v>156</v>
      </c>
      <c r="U110" s="70" t="s">
        <v>156</v>
      </c>
      <c r="V110" s="12"/>
      <c r="W110" s="12"/>
      <c r="X110" s="12"/>
      <c r="Y110" s="12"/>
      <c r="Z110" s="13"/>
    </row>
    <row r="111" spans="1:26" ht="23.25" x14ac:dyDescent="0.6">
      <c r="A111" s="11" t="s">
        <v>139</v>
      </c>
      <c r="B111" s="12">
        <v>70</v>
      </c>
      <c r="C111" s="12">
        <v>6</v>
      </c>
      <c r="D111" s="12"/>
      <c r="E111" s="12">
        <v>420</v>
      </c>
      <c r="F111" s="12"/>
      <c r="G111" s="12"/>
      <c r="H111" s="12"/>
      <c r="I111" s="12"/>
      <c r="J111" s="67" t="s">
        <v>156</v>
      </c>
      <c r="K111" s="12"/>
      <c r="L111" s="12"/>
      <c r="M111" s="12"/>
      <c r="N111" s="12"/>
      <c r="O111" s="12"/>
      <c r="P111" s="12"/>
      <c r="Q111" s="12"/>
      <c r="R111" s="12"/>
      <c r="S111" s="12"/>
      <c r="T111" s="70" t="s">
        <v>156</v>
      </c>
      <c r="U111" s="70" t="s">
        <v>156</v>
      </c>
      <c r="V111" s="12"/>
      <c r="W111" s="12"/>
      <c r="X111" s="12"/>
      <c r="Y111" s="12"/>
      <c r="Z111" s="13"/>
    </row>
    <row r="112" spans="1:26" ht="23.25" x14ac:dyDescent="0.6">
      <c r="A112" s="11" t="s">
        <v>140</v>
      </c>
      <c r="B112" s="12">
        <v>90</v>
      </c>
      <c r="C112" s="12">
        <v>6</v>
      </c>
      <c r="D112" s="12"/>
      <c r="E112" s="12">
        <v>540</v>
      </c>
      <c r="F112" s="12"/>
      <c r="G112" s="12"/>
      <c r="H112" s="12"/>
      <c r="I112" s="12"/>
      <c r="J112" s="67" t="s">
        <v>156</v>
      </c>
      <c r="K112" s="12"/>
      <c r="L112" s="12"/>
      <c r="M112" s="12"/>
      <c r="N112" s="12"/>
      <c r="O112" s="12"/>
      <c r="P112" s="12"/>
      <c r="Q112" s="12"/>
      <c r="R112" s="12"/>
      <c r="S112" s="12"/>
      <c r="T112" s="70" t="s">
        <v>156</v>
      </c>
      <c r="U112" s="70" t="s">
        <v>156</v>
      </c>
      <c r="V112" s="12"/>
      <c r="W112" s="12"/>
      <c r="X112" s="12"/>
      <c r="Y112" s="12"/>
      <c r="Z112" s="13"/>
    </row>
    <row r="113" spans="1:26" ht="23.25" x14ac:dyDescent="0.6">
      <c r="A113" s="11" t="s">
        <v>142</v>
      </c>
      <c r="B113" s="12">
        <v>140</v>
      </c>
      <c r="C113" s="12">
        <v>6</v>
      </c>
      <c r="D113" s="12">
        <v>840</v>
      </c>
      <c r="E113" s="12"/>
      <c r="F113" s="12"/>
      <c r="G113" s="12"/>
      <c r="H113" s="12"/>
      <c r="I113" s="12"/>
      <c r="J113" s="67" t="s">
        <v>156</v>
      </c>
      <c r="K113" s="12"/>
      <c r="L113" s="12">
        <v>280</v>
      </c>
      <c r="M113" s="12"/>
      <c r="N113" s="12">
        <v>280</v>
      </c>
      <c r="O113" s="12"/>
      <c r="P113" s="12">
        <v>140</v>
      </c>
      <c r="Q113" s="12" t="s">
        <v>158</v>
      </c>
      <c r="R113" s="12"/>
      <c r="S113" s="12"/>
      <c r="T113" s="70" t="s">
        <v>156</v>
      </c>
      <c r="U113" s="70" t="s">
        <v>156</v>
      </c>
      <c r="V113" s="12"/>
      <c r="W113" s="12"/>
      <c r="X113" s="12"/>
      <c r="Y113" s="12"/>
      <c r="Z113" s="13"/>
    </row>
    <row r="114" spans="1:26" ht="23.25" x14ac:dyDescent="0.6">
      <c r="A114" s="11" t="s">
        <v>143</v>
      </c>
      <c r="B114" s="12">
        <v>80</v>
      </c>
      <c r="C114" s="12">
        <v>6</v>
      </c>
      <c r="D114" s="12">
        <v>480</v>
      </c>
      <c r="E114" s="12"/>
      <c r="F114" s="12"/>
      <c r="G114" s="12"/>
      <c r="H114" s="12"/>
      <c r="I114" s="12"/>
      <c r="J114" s="67" t="s">
        <v>156</v>
      </c>
      <c r="K114" s="12"/>
      <c r="L114" s="12">
        <v>160</v>
      </c>
      <c r="M114" s="12"/>
      <c r="N114" s="12">
        <v>160</v>
      </c>
      <c r="O114" s="12"/>
      <c r="P114" s="12">
        <v>80</v>
      </c>
      <c r="Q114" s="12" t="s">
        <v>158</v>
      </c>
      <c r="R114" s="12"/>
      <c r="S114" s="12"/>
      <c r="T114" s="70" t="s">
        <v>156</v>
      </c>
      <c r="U114" s="70" t="s">
        <v>156</v>
      </c>
      <c r="V114" s="12"/>
      <c r="W114" s="12"/>
      <c r="X114" s="12"/>
      <c r="Y114" s="12"/>
      <c r="Z114" s="13"/>
    </row>
    <row r="115" spans="1:26" ht="23.25" x14ac:dyDescent="0.6">
      <c r="A115" s="11" t="s">
        <v>145</v>
      </c>
      <c r="B115" s="12">
        <v>60</v>
      </c>
      <c r="C115" s="12">
        <v>6</v>
      </c>
      <c r="D115" s="12"/>
      <c r="E115" s="12">
        <v>360</v>
      </c>
      <c r="F115" s="12"/>
      <c r="G115" s="12"/>
      <c r="H115" s="12"/>
      <c r="I115" s="12"/>
      <c r="J115" s="67" t="s">
        <v>156</v>
      </c>
      <c r="K115" s="12"/>
      <c r="L115" s="12"/>
      <c r="M115" s="12"/>
      <c r="N115" s="12"/>
      <c r="O115" s="12"/>
      <c r="P115" s="12"/>
      <c r="Q115" s="12"/>
      <c r="R115" s="12"/>
      <c r="S115" s="12"/>
      <c r="T115" s="70" t="s">
        <v>156</v>
      </c>
      <c r="U115" s="70" t="s">
        <v>156</v>
      </c>
      <c r="V115" s="12"/>
      <c r="W115" s="12"/>
      <c r="X115" s="12"/>
      <c r="Y115" s="12"/>
      <c r="Z115" s="13"/>
    </row>
    <row r="116" spans="1:26" ht="23.25" x14ac:dyDescent="0.6">
      <c r="A116" s="11" t="s">
        <v>146</v>
      </c>
      <c r="B116" s="12">
        <v>90</v>
      </c>
      <c r="C116" s="12">
        <v>6</v>
      </c>
      <c r="D116" s="12"/>
      <c r="E116" s="12">
        <v>540</v>
      </c>
      <c r="F116" s="12"/>
      <c r="G116" s="12"/>
      <c r="H116" s="12"/>
      <c r="I116" s="12"/>
      <c r="J116" s="67" t="s">
        <v>156</v>
      </c>
      <c r="K116" s="12"/>
      <c r="L116" s="12"/>
      <c r="M116" s="12"/>
      <c r="N116" s="12"/>
      <c r="O116" s="12"/>
      <c r="P116" s="12"/>
      <c r="Q116" s="12"/>
      <c r="R116" s="12"/>
      <c r="S116" s="12"/>
      <c r="T116" s="70" t="s">
        <v>156</v>
      </c>
      <c r="U116" s="70" t="s">
        <v>156</v>
      </c>
      <c r="V116" s="12"/>
      <c r="W116" s="12"/>
      <c r="X116" s="12"/>
      <c r="Y116" s="12"/>
      <c r="Z116" s="13"/>
    </row>
    <row r="117" spans="1:26" ht="23.25" x14ac:dyDescent="0.6">
      <c r="A117" s="11" t="s">
        <v>148</v>
      </c>
      <c r="B117" s="12">
        <v>145</v>
      </c>
      <c r="C117" s="12">
        <v>6</v>
      </c>
      <c r="D117" s="12"/>
      <c r="E117" s="12">
        <v>50</v>
      </c>
      <c r="F117" s="12"/>
      <c r="G117" s="12"/>
      <c r="H117" s="12"/>
      <c r="I117" s="12"/>
      <c r="J117" s="67" t="s">
        <v>156</v>
      </c>
      <c r="K117" s="12"/>
      <c r="L117" s="12">
        <v>290</v>
      </c>
      <c r="M117" s="12"/>
      <c r="N117" s="12">
        <v>290</v>
      </c>
      <c r="O117" s="12"/>
      <c r="P117" s="12">
        <v>145</v>
      </c>
      <c r="Q117" s="12" t="s">
        <v>158</v>
      </c>
      <c r="R117" s="12"/>
      <c r="S117" s="12"/>
      <c r="T117" s="70" t="s">
        <v>156</v>
      </c>
      <c r="U117" s="70" t="s">
        <v>156</v>
      </c>
      <c r="V117" s="12"/>
      <c r="W117" s="12"/>
      <c r="X117" s="12"/>
      <c r="Y117" s="12"/>
      <c r="Z117" s="13"/>
    </row>
    <row r="118" spans="1:26" ht="24" thickBot="1" x14ac:dyDescent="0.65">
      <c r="A118" s="11" t="s">
        <v>155</v>
      </c>
      <c r="B118" s="12">
        <v>360</v>
      </c>
      <c r="C118" s="12">
        <v>6</v>
      </c>
      <c r="D118" s="12"/>
      <c r="E118" s="12">
        <v>60</v>
      </c>
      <c r="F118" s="12"/>
      <c r="G118" s="12"/>
      <c r="H118" s="12"/>
      <c r="I118" s="12"/>
      <c r="J118" s="67" t="s">
        <v>156</v>
      </c>
      <c r="K118" s="12"/>
      <c r="L118" s="12">
        <v>720</v>
      </c>
      <c r="M118" s="12"/>
      <c r="N118" s="12">
        <v>720</v>
      </c>
      <c r="O118" s="12"/>
      <c r="P118" s="12">
        <v>360</v>
      </c>
      <c r="Q118" s="12" t="s">
        <v>158</v>
      </c>
      <c r="R118" s="12"/>
      <c r="S118" s="12"/>
      <c r="T118" s="70" t="s">
        <v>156</v>
      </c>
      <c r="U118" s="70" t="s">
        <v>156</v>
      </c>
      <c r="V118" s="12"/>
      <c r="W118" s="12"/>
      <c r="X118" s="12"/>
      <c r="Y118" s="12"/>
      <c r="Z118" s="13"/>
    </row>
    <row r="119" spans="1:26" ht="24.75" thickTop="1" thickBot="1" x14ac:dyDescent="0.65">
      <c r="A119" s="11"/>
      <c r="B119" s="22">
        <f>SUM(B112:B118)</f>
        <v>965</v>
      </c>
      <c r="C119" s="39">
        <f>(D119+E119+F119)/B119</f>
        <v>2.9740932642487046</v>
      </c>
      <c r="D119" s="22">
        <f t="shared" ref="D119:P119" si="2">SUM(D112:D118)</f>
        <v>1320</v>
      </c>
      <c r="E119" s="22">
        <f t="shared" si="2"/>
        <v>1550</v>
      </c>
      <c r="F119" s="22">
        <f t="shared" si="2"/>
        <v>0</v>
      </c>
      <c r="G119" s="22">
        <f t="shared" si="2"/>
        <v>0</v>
      </c>
      <c r="H119" s="22">
        <f t="shared" si="2"/>
        <v>0</v>
      </c>
      <c r="I119" s="22">
        <f t="shared" si="2"/>
        <v>0</v>
      </c>
      <c r="J119" s="22">
        <f t="shared" si="2"/>
        <v>0</v>
      </c>
      <c r="K119" s="22">
        <f t="shared" si="2"/>
        <v>0</v>
      </c>
      <c r="L119" s="22">
        <f t="shared" si="2"/>
        <v>1450</v>
      </c>
      <c r="M119" s="22">
        <f t="shared" si="2"/>
        <v>0</v>
      </c>
      <c r="N119" s="22">
        <f t="shared" si="2"/>
        <v>1450</v>
      </c>
      <c r="O119" s="22">
        <f t="shared" si="2"/>
        <v>0</v>
      </c>
      <c r="P119" s="22">
        <f t="shared" si="2"/>
        <v>725</v>
      </c>
      <c r="Q119" s="39">
        <f>(R119+S119+T119)/P119</f>
        <v>0</v>
      </c>
      <c r="R119" s="22">
        <f t="shared" ref="R119:Y119" si="3">SUM(R112:R118)</f>
        <v>0</v>
      </c>
      <c r="S119" s="22">
        <f t="shared" si="3"/>
        <v>0</v>
      </c>
      <c r="T119" s="22">
        <f t="shared" si="3"/>
        <v>0</v>
      </c>
      <c r="U119" s="22">
        <f t="shared" si="3"/>
        <v>0</v>
      </c>
      <c r="V119" s="22">
        <f t="shared" si="3"/>
        <v>0</v>
      </c>
      <c r="W119" s="22">
        <f t="shared" si="3"/>
        <v>0</v>
      </c>
      <c r="X119" s="22">
        <f t="shared" si="3"/>
        <v>0</v>
      </c>
      <c r="Y119" s="22">
        <f t="shared" si="3"/>
        <v>0</v>
      </c>
      <c r="Z119" s="23"/>
    </row>
    <row r="120" spans="1:26" ht="24.75" thickTop="1" thickBot="1" x14ac:dyDescent="0.65">
      <c r="A120" s="21" t="s">
        <v>26</v>
      </c>
      <c r="B120" s="30"/>
      <c r="C120" s="30"/>
      <c r="D120" s="38" t="e">
        <f>D119/$AA$111</f>
        <v>#DIV/0!</v>
      </c>
      <c r="E120" s="38" t="e">
        <f t="shared" ref="E120:K120" si="4">E119/$AA$111</f>
        <v>#DIV/0!</v>
      </c>
      <c r="F120" s="38" t="e">
        <f t="shared" si="4"/>
        <v>#DIV/0!</v>
      </c>
      <c r="G120" s="38" t="e">
        <f t="shared" si="4"/>
        <v>#DIV/0!</v>
      </c>
      <c r="H120" s="38" t="e">
        <f t="shared" si="4"/>
        <v>#DIV/0!</v>
      </c>
      <c r="I120" s="38" t="e">
        <f t="shared" si="4"/>
        <v>#DIV/0!</v>
      </c>
      <c r="J120" s="38" t="e">
        <f t="shared" si="4"/>
        <v>#DIV/0!</v>
      </c>
      <c r="K120" s="38" t="e">
        <f t="shared" si="4"/>
        <v>#DIV/0!</v>
      </c>
      <c r="L120" s="38"/>
      <c r="M120" s="38"/>
      <c r="N120" s="38"/>
      <c r="O120" s="38">
        <f>SUM(O113:O119)</f>
        <v>0</v>
      </c>
      <c r="P120" s="38"/>
      <c r="Q120" s="38"/>
      <c r="R120" s="38" t="e">
        <f>R119/$AB$111</f>
        <v>#DIV/0!</v>
      </c>
      <c r="S120" s="38" t="e">
        <f t="shared" ref="S120:Z120" si="5">S119/$AB$111</f>
        <v>#DIV/0!</v>
      </c>
      <c r="T120" s="38" t="e">
        <f t="shared" si="5"/>
        <v>#DIV/0!</v>
      </c>
      <c r="U120" s="38" t="e">
        <f t="shared" si="5"/>
        <v>#DIV/0!</v>
      </c>
      <c r="V120" s="38" t="e">
        <f t="shared" si="5"/>
        <v>#DIV/0!</v>
      </c>
      <c r="W120" s="38" t="e">
        <f t="shared" si="5"/>
        <v>#DIV/0!</v>
      </c>
      <c r="X120" s="38" t="e">
        <f t="shared" si="5"/>
        <v>#DIV/0!</v>
      </c>
      <c r="Y120" s="38" t="e">
        <f t="shared" si="5"/>
        <v>#DIV/0!</v>
      </c>
      <c r="Z120" s="30" t="e">
        <f t="shared" si="5"/>
        <v>#DIV/0!</v>
      </c>
    </row>
    <row r="121" spans="1:26" ht="24.75" thickTop="1" thickBot="1" x14ac:dyDescent="0.65">
      <c r="A121" s="33" t="s">
        <v>34</v>
      </c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ht="24.75" thickTop="1" thickBot="1" x14ac:dyDescent="0.65">
      <c r="A122" s="28"/>
      <c r="B122" s="24">
        <f>B119+B110</f>
        <v>1345</v>
      </c>
      <c r="C122" s="40">
        <f>(D122+E122+F122)/B122</f>
        <v>4.1115241635687729</v>
      </c>
      <c r="D122" s="24">
        <f t="shared" ref="D122:P122" si="6">D119+D110</f>
        <v>3980</v>
      </c>
      <c r="E122" s="24">
        <f t="shared" si="6"/>
        <v>1550</v>
      </c>
      <c r="F122" s="24">
        <f t="shared" si="6"/>
        <v>0</v>
      </c>
      <c r="G122" s="24">
        <f t="shared" si="6"/>
        <v>0</v>
      </c>
      <c r="H122" s="24">
        <f t="shared" si="6"/>
        <v>0</v>
      </c>
      <c r="I122" s="24">
        <f t="shared" si="6"/>
        <v>0</v>
      </c>
      <c r="J122" s="24" t="e">
        <f t="shared" si="6"/>
        <v>#VALUE!</v>
      </c>
      <c r="K122" s="24">
        <f t="shared" si="6"/>
        <v>0</v>
      </c>
      <c r="L122" s="24">
        <f t="shared" si="6"/>
        <v>2210</v>
      </c>
      <c r="M122" s="24">
        <f t="shared" si="6"/>
        <v>0</v>
      </c>
      <c r="N122" s="24">
        <f t="shared" si="6"/>
        <v>2210</v>
      </c>
      <c r="O122" s="24">
        <f t="shared" si="6"/>
        <v>0</v>
      </c>
      <c r="P122" s="24">
        <f t="shared" si="6"/>
        <v>1105</v>
      </c>
      <c r="Q122" s="40" t="e">
        <f>(R122+S122+T122)/P122</f>
        <v>#VALUE!</v>
      </c>
      <c r="R122" s="24">
        <f t="shared" ref="R122:Y122" si="7">R119+R110</f>
        <v>0</v>
      </c>
      <c r="S122" s="24">
        <f t="shared" si="7"/>
        <v>0</v>
      </c>
      <c r="T122" s="24" t="e">
        <f t="shared" si="7"/>
        <v>#VALUE!</v>
      </c>
      <c r="U122" s="24" t="e">
        <f t="shared" si="7"/>
        <v>#VALUE!</v>
      </c>
      <c r="V122" s="24">
        <f t="shared" si="7"/>
        <v>0</v>
      </c>
      <c r="W122" s="24">
        <f t="shared" si="7"/>
        <v>0</v>
      </c>
      <c r="X122" s="24">
        <f t="shared" si="7"/>
        <v>0</v>
      </c>
      <c r="Y122" s="24">
        <f t="shared" si="7"/>
        <v>0</v>
      </c>
      <c r="Z122" s="24"/>
    </row>
    <row r="123" spans="1:26" ht="24.75" thickTop="1" thickBot="1" x14ac:dyDescent="0.65">
      <c r="A123" s="24" t="s">
        <v>27</v>
      </c>
      <c r="B123" s="73"/>
      <c r="C123" s="73"/>
      <c r="D123" s="74" t="e">
        <f>D122/$AA$113</f>
        <v>#DIV/0!</v>
      </c>
      <c r="E123" s="74" t="e">
        <f t="shared" ref="E123:K123" si="8">E122/$AA$113</f>
        <v>#DIV/0!</v>
      </c>
      <c r="F123" s="74" t="e">
        <f t="shared" si="8"/>
        <v>#DIV/0!</v>
      </c>
      <c r="G123" s="74" t="e">
        <f t="shared" si="8"/>
        <v>#DIV/0!</v>
      </c>
      <c r="H123" s="74" t="e">
        <f t="shared" si="8"/>
        <v>#DIV/0!</v>
      </c>
      <c r="I123" s="74" t="e">
        <f t="shared" si="8"/>
        <v>#DIV/0!</v>
      </c>
      <c r="J123" s="74" t="e">
        <f t="shared" si="8"/>
        <v>#VALUE!</v>
      </c>
      <c r="K123" s="74" t="e">
        <f t="shared" si="8"/>
        <v>#DIV/0!</v>
      </c>
      <c r="L123" s="75"/>
      <c r="M123" s="75"/>
      <c r="N123" s="75"/>
      <c r="O123" s="75"/>
      <c r="P123" s="75"/>
      <c r="Q123" s="75"/>
      <c r="R123" s="75" t="e">
        <f>R122/$AB$113</f>
        <v>#DIV/0!</v>
      </c>
      <c r="S123" s="75" t="e">
        <f t="shared" ref="S123:Y123" si="9">S122/$AB$113</f>
        <v>#DIV/0!</v>
      </c>
      <c r="T123" s="75" t="e">
        <f t="shared" si="9"/>
        <v>#VALUE!</v>
      </c>
      <c r="U123" s="75" t="e">
        <f t="shared" si="9"/>
        <v>#VALUE!</v>
      </c>
      <c r="V123" s="75" t="e">
        <f t="shared" si="9"/>
        <v>#DIV/0!</v>
      </c>
      <c r="W123" s="75" t="e">
        <f t="shared" si="9"/>
        <v>#DIV/0!</v>
      </c>
      <c r="X123" s="75" t="e">
        <f t="shared" si="9"/>
        <v>#DIV/0!</v>
      </c>
      <c r="Y123" s="73" t="e">
        <f t="shared" si="9"/>
        <v>#DIV/0!</v>
      </c>
      <c r="Z123" s="73"/>
    </row>
    <row r="124" spans="1:26" ht="24.75" thickTop="1" thickBot="1" x14ac:dyDescent="0.65">
      <c r="A124" s="72" t="s">
        <v>35</v>
      </c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</row>
    <row r="125" spans="1:26" ht="24" thickTop="1" x14ac:dyDescent="0.6">
      <c r="A125" s="63"/>
      <c r="B125" s="63"/>
      <c r="C125" s="76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spans="1:26" ht="23.25" x14ac:dyDescent="0.6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spans="1:26" ht="23.25" x14ac:dyDescent="0.6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spans="1:26" ht="23.25" x14ac:dyDescent="0.6">
      <c r="A128" s="28"/>
      <c r="B128" s="28"/>
      <c r="C128" s="64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64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x14ac:dyDescent="0.25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</row>
    <row r="130" spans="1:26" x14ac:dyDescent="0.25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</row>
  </sheetData>
  <mergeCells count="12">
    <mergeCell ref="B3:N3"/>
    <mergeCell ref="P3:Y3"/>
    <mergeCell ref="A3:A5"/>
    <mergeCell ref="Z3:Z5"/>
    <mergeCell ref="B4:B5"/>
    <mergeCell ref="C4:C5"/>
    <mergeCell ref="P4:P5"/>
    <mergeCell ref="Q4:Q5"/>
    <mergeCell ref="R4:T4"/>
    <mergeCell ref="U4:Y4"/>
    <mergeCell ref="D4:F4"/>
    <mergeCell ref="G4:K4"/>
  </mergeCells>
  <pageMargins left="0.32" right="0.5" top="0.74803149606299213" bottom="0.74803149606299213" header="0.31496062992125984" footer="0.31496062992125984"/>
  <pageSetup paperSize="9" scale="54" fitToWidth="5" fitToHeight="5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9"/>
  <sheetViews>
    <sheetView rightToLeft="1" workbookViewId="0">
      <selection activeCell="P6" sqref="P6"/>
    </sheetView>
  </sheetViews>
  <sheetFormatPr baseColWidth="10" defaultRowHeight="15" x14ac:dyDescent="0.25"/>
  <cols>
    <col min="1" max="1" width="19.140625" customWidth="1"/>
  </cols>
  <sheetData>
    <row r="1" spans="1:28" ht="21" thickBot="1" x14ac:dyDescent="0.6">
      <c r="A1" s="142" t="s">
        <v>0</v>
      </c>
      <c r="B1" s="145" t="s">
        <v>277</v>
      </c>
      <c r="C1" s="148" t="s">
        <v>278</v>
      </c>
      <c r="D1" s="149"/>
      <c r="E1" s="149"/>
      <c r="F1" s="149"/>
      <c r="G1" s="149"/>
      <c r="H1" s="150"/>
      <c r="I1" s="148" t="s">
        <v>279</v>
      </c>
      <c r="J1" s="149"/>
      <c r="K1" s="149"/>
      <c r="L1" s="149"/>
      <c r="M1" s="149"/>
      <c r="N1" s="149"/>
      <c r="O1" s="150"/>
      <c r="P1" s="148" t="s">
        <v>280</v>
      </c>
      <c r="Q1" s="149"/>
      <c r="R1" s="149"/>
      <c r="S1" s="149"/>
      <c r="T1" s="149"/>
      <c r="U1" s="149"/>
      <c r="V1" s="150"/>
      <c r="W1" s="148" t="s">
        <v>281</v>
      </c>
      <c r="X1" s="149"/>
      <c r="Y1" s="149"/>
      <c r="Z1" s="149"/>
      <c r="AA1" s="150"/>
      <c r="AB1" s="124"/>
    </row>
    <row r="2" spans="1:28" ht="40.5" x14ac:dyDescent="0.55000000000000004">
      <c r="A2" s="143"/>
      <c r="B2" s="146"/>
      <c r="C2" s="142" t="s">
        <v>282</v>
      </c>
      <c r="D2" s="142" t="s">
        <v>283</v>
      </c>
      <c r="E2" s="151" t="s">
        <v>284</v>
      </c>
      <c r="F2" s="153" t="s">
        <v>18</v>
      </c>
      <c r="G2" s="154"/>
      <c r="H2" s="155"/>
      <c r="I2" s="145" t="s">
        <v>285</v>
      </c>
      <c r="J2" s="86" t="s">
        <v>286</v>
      </c>
      <c r="K2" s="87" t="s">
        <v>287</v>
      </c>
      <c r="L2" s="159" t="s">
        <v>288</v>
      </c>
      <c r="M2" s="160"/>
      <c r="N2" s="161"/>
      <c r="O2" s="86" t="s">
        <v>289</v>
      </c>
      <c r="P2" s="86" t="s">
        <v>282</v>
      </c>
      <c r="Q2" s="151" t="s">
        <v>290</v>
      </c>
      <c r="R2" s="86" t="s">
        <v>291</v>
      </c>
      <c r="S2" s="86" t="s">
        <v>292</v>
      </c>
      <c r="T2" s="159" t="s">
        <v>293</v>
      </c>
      <c r="U2" s="160"/>
      <c r="V2" s="161"/>
      <c r="W2" s="165" t="s">
        <v>294</v>
      </c>
      <c r="X2" s="142" t="s">
        <v>295</v>
      </c>
      <c r="Y2" s="159" t="s">
        <v>293</v>
      </c>
      <c r="Z2" s="160"/>
      <c r="AA2" s="161"/>
      <c r="AB2" s="124"/>
    </row>
    <row r="3" spans="1:28" ht="24" thickBot="1" x14ac:dyDescent="0.65">
      <c r="A3" s="144"/>
      <c r="B3" s="146"/>
      <c r="C3" s="144"/>
      <c r="D3" s="144"/>
      <c r="E3" s="152"/>
      <c r="F3" s="156"/>
      <c r="G3" s="157"/>
      <c r="H3" s="158"/>
      <c r="I3" s="146"/>
      <c r="J3" s="88" t="s">
        <v>296</v>
      </c>
      <c r="K3" s="89"/>
      <c r="L3" s="162"/>
      <c r="M3" s="163"/>
      <c r="N3" s="164"/>
      <c r="O3" s="90"/>
      <c r="P3" s="88" t="s">
        <v>297</v>
      </c>
      <c r="Q3" s="152"/>
      <c r="R3" s="88" t="s">
        <v>298</v>
      </c>
      <c r="S3" s="88" t="s">
        <v>299</v>
      </c>
      <c r="T3" s="162"/>
      <c r="U3" s="163"/>
      <c r="V3" s="164"/>
      <c r="W3" s="166"/>
      <c r="X3" s="144"/>
      <c r="Y3" s="162"/>
      <c r="Z3" s="163"/>
      <c r="AA3" s="164"/>
      <c r="AB3" s="124"/>
    </row>
    <row r="4" spans="1:28" ht="19.5" thickBot="1" x14ac:dyDescent="0.55000000000000004">
      <c r="A4" s="91"/>
      <c r="B4" s="147"/>
      <c r="C4" s="92"/>
      <c r="D4" s="92"/>
      <c r="E4" s="93"/>
      <c r="F4" s="92" t="s">
        <v>3</v>
      </c>
      <c r="G4" s="92" t="s">
        <v>4</v>
      </c>
      <c r="H4" s="92" t="s">
        <v>5</v>
      </c>
      <c r="I4" s="147"/>
      <c r="J4" s="91"/>
      <c r="K4" s="94"/>
      <c r="L4" s="92" t="s">
        <v>3</v>
      </c>
      <c r="M4" s="92" t="s">
        <v>4</v>
      </c>
      <c r="N4" s="92" t="s">
        <v>5</v>
      </c>
      <c r="O4" s="91"/>
      <c r="P4" s="92"/>
      <c r="Q4" s="93"/>
      <c r="R4" s="92"/>
      <c r="S4" s="92"/>
      <c r="T4" s="92" t="s">
        <v>3</v>
      </c>
      <c r="U4" s="92" t="s">
        <v>4</v>
      </c>
      <c r="V4" s="92" t="s">
        <v>5</v>
      </c>
      <c r="W4" s="91"/>
      <c r="X4" s="92"/>
      <c r="Y4" s="92" t="s">
        <v>3</v>
      </c>
      <c r="Z4" s="92" t="s">
        <v>4</v>
      </c>
      <c r="AA4" s="92" t="s">
        <v>5</v>
      </c>
      <c r="AB4" s="124"/>
    </row>
    <row r="5" spans="1:28" ht="23.25" x14ac:dyDescent="0.6">
      <c r="A5" s="79" t="s">
        <v>276</v>
      </c>
      <c r="C5" s="120"/>
      <c r="D5" s="120"/>
      <c r="E5" s="121"/>
      <c r="F5" s="120"/>
      <c r="G5" s="120"/>
      <c r="H5" s="120"/>
      <c r="I5" s="120"/>
      <c r="J5" s="122"/>
      <c r="K5" s="121"/>
      <c r="L5" s="120"/>
      <c r="M5" s="120"/>
      <c r="N5" s="120"/>
      <c r="O5" s="122"/>
      <c r="P5" s="120"/>
      <c r="Q5" s="121"/>
      <c r="R5" s="120"/>
      <c r="S5" s="120"/>
      <c r="T5" s="120"/>
      <c r="U5" s="120"/>
      <c r="V5" s="120"/>
      <c r="W5" s="120"/>
      <c r="X5" s="120"/>
      <c r="Y5" s="120"/>
      <c r="Z5" s="120"/>
      <c r="AA5" s="123"/>
      <c r="AB5" s="124"/>
    </row>
    <row r="6" spans="1:28" ht="23.25" x14ac:dyDescent="0.6">
      <c r="A6" s="18">
        <v>1</v>
      </c>
      <c r="B6" s="19">
        <v>265</v>
      </c>
      <c r="C6" s="120"/>
      <c r="D6" s="120"/>
      <c r="E6" s="121"/>
      <c r="F6" s="120"/>
      <c r="G6" s="120"/>
      <c r="H6" s="120"/>
      <c r="I6" s="120"/>
      <c r="J6" s="122"/>
      <c r="K6" s="121"/>
      <c r="L6" s="120"/>
      <c r="M6" s="120"/>
      <c r="N6" s="120"/>
      <c r="O6" s="122"/>
      <c r="P6" s="120"/>
      <c r="Q6" s="121"/>
      <c r="R6" s="120"/>
      <c r="S6" s="120"/>
      <c r="T6" s="120"/>
      <c r="U6" s="120"/>
      <c r="V6" s="120"/>
      <c r="W6" s="120"/>
      <c r="X6" s="120"/>
      <c r="Y6" s="120"/>
      <c r="Z6" s="120"/>
      <c r="AA6" s="123"/>
      <c r="AB6" s="124"/>
    </row>
    <row r="7" spans="1:28" ht="23.25" x14ac:dyDescent="0.6">
      <c r="A7" s="18">
        <v>2</v>
      </c>
      <c r="B7" s="19">
        <v>160</v>
      </c>
      <c r="C7" s="120"/>
      <c r="D7" s="120"/>
      <c r="E7" s="121"/>
      <c r="F7" s="120"/>
      <c r="G7" s="120"/>
      <c r="H7" s="120"/>
      <c r="I7" s="120"/>
      <c r="J7" s="122"/>
      <c r="K7" s="121"/>
      <c r="L7" s="120"/>
      <c r="M7" s="120"/>
      <c r="N7" s="120"/>
      <c r="O7" s="122"/>
      <c r="P7" s="120"/>
      <c r="Q7" s="121"/>
      <c r="R7" s="120"/>
      <c r="S7" s="120"/>
      <c r="T7" s="120"/>
      <c r="U7" s="120"/>
      <c r="V7" s="120"/>
      <c r="W7" s="120"/>
      <c r="X7" s="120"/>
      <c r="Y7" s="120"/>
      <c r="Z7" s="120"/>
      <c r="AA7" s="123"/>
      <c r="AB7" s="124"/>
    </row>
    <row r="8" spans="1:28" ht="23.25" x14ac:dyDescent="0.6">
      <c r="A8" s="18">
        <v>3</v>
      </c>
      <c r="B8" s="19">
        <v>60</v>
      </c>
      <c r="C8" s="120"/>
      <c r="D8" s="120"/>
      <c r="E8" s="121"/>
      <c r="F8" s="120"/>
      <c r="G8" s="120"/>
      <c r="H8" s="120"/>
      <c r="I8" s="120"/>
      <c r="J8" s="122"/>
      <c r="K8" s="121"/>
      <c r="L8" s="120"/>
      <c r="M8" s="120"/>
      <c r="N8" s="120"/>
      <c r="O8" s="122"/>
      <c r="P8" s="120"/>
      <c r="Q8" s="121"/>
      <c r="R8" s="120"/>
      <c r="S8" s="120"/>
      <c r="T8" s="120"/>
      <c r="U8" s="120"/>
      <c r="V8" s="120"/>
      <c r="W8" s="120"/>
      <c r="X8" s="120"/>
      <c r="Y8" s="120"/>
      <c r="Z8" s="120"/>
      <c r="AA8" s="123"/>
      <c r="AB8" s="124"/>
    </row>
    <row r="9" spans="1:28" ht="23.25" x14ac:dyDescent="0.6">
      <c r="A9" s="18">
        <v>4</v>
      </c>
      <c r="B9" s="19">
        <v>160</v>
      </c>
      <c r="C9" s="95"/>
      <c r="D9" s="95"/>
      <c r="E9" s="96"/>
      <c r="F9" s="95"/>
      <c r="G9" s="95"/>
      <c r="H9" s="95"/>
      <c r="I9" s="95"/>
      <c r="J9" s="97"/>
      <c r="K9" s="96"/>
      <c r="L9" s="95"/>
      <c r="M9" s="95"/>
      <c r="N9" s="95"/>
      <c r="O9" s="97"/>
      <c r="P9" s="95"/>
      <c r="Q9" s="96"/>
      <c r="R9" s="95"/>
      <c r="S9" s="95"/>
      <c r="T9" s="95"/>
      <c r="U9" s="95"/>
      <c r="V9" s="95"/>
      <c r="W9" s="95"/>
      <c r="X9" s="95"/>
      <c r="Y9" s="95"/>
      <c r="Z9" s="95"/>
      <c r="AA9" s="98"/>
      <c r="AB9" s="124"/>
    </row>
    <row r="10" spans="1:28" ht="23.25" x14ac:dyDescent="0.6">
      <c r="A10" s="18">
        <v>5</v>
      </c>
      <c r="B10" s="19">
        <v>60</v>
      </c>
      <c r="C10" s="95"/>
      <c r="D10" s="95"/>
      <c r="E10" s="96"/>
      <c r="F10" s="95"/>
      <c r="G10" s="95"/>
      <c r="H10" s="95"/>
      <c r="I10" s="95"/>
      <c r="J10" s="97"/>
      <c r="K10" s="96"/>
      <c r="L10" s="95"/>
      <c r="M10" s="95"/>
      <c r="N10" s="95"/>
      <c r="O10" s="97"/>
      <c r="P10" s="95"/>
      <c r="Q10" s="96"/>
      <c r="R10" s="95"/>
      <c r="S10" s="95"/>
      <c r="T10" s="95"/>
      <c r="U10" s="95"/>
      <c r="V10" s="95"/>
      <c r="W10" s="95"/>
      <c r="X10" s="95"/>
      <c r="Y10" s="95"/>
      <c r="Z10" s="95"/>
      <c r="AA10" s="98"/>
      <c r="AB10" s="124"/>
    </row>
    <row r="11" spans="1:28" ht="23.25" x14ac:dyDescent="0.6">
      <c r="A11" s="18">
        <v>6</v>
      </c>
      <c r="B11" s="19">
        <v>110</v>
      </c>
      <c r="C11" s="95"/>
      <c r="D11" s="95"/>
      <c r="E11" s="96"/>
      <c r="F11" s="95"/>
      <c r="G11" s="95"/>
      <c r="H11" s="95"/>
      <c r="I11" s="95"/>
      <c r="J11" s="97"/>
      <c r="K11" s="96"/>
      <c r="L11" s="95"/>
      <c r="M11" s="95"/>
      <c r="N11" s="95"/>
      <c r="O11" s="97"/>
      <c r="P11" s="95"/>
      <c r="Q11" s="96"/>
      <c r="R11" s="95"/>
      <c r="S11" s="95"/>
      <c r="T11" s="95"/>
      <c r="U11" s="95"/>
      <c r="V11" s="95"/>
      <c r="W11" s="95"/>
      <c r="X11" s="95"/>
      <c r="Y11" s="95"/>
      <c r="Z11" s="95"/>
      <c r="AA11" s="98"/>
      <c r="AB11" s="124"/>
    </row>
    <row r="12" spans="1:28" ht="23.25" x14ac:dyDescent="0.6">
      <c r="A12" s="18">
        <v>7</v>
      </c>
      <c r="B12" s="19">
        <v>60</v>
      </c>
      <c r="C12" s="95"/>
      <c r="D12" s="95"/>
      <c r="E12" s="96"/>
      <c r="F12" s="95"/>
      <c r="G12" s="95"/>
      <c r="H12" s="95"/>
      <c r="I12" s="95"/>
      <c r="J12" s="97"/>
      <c r="K12" s="96"/>
      <c r="L12" s="95"/>
      <c r="M12" s="95"/>
      <c r="N12" s="95"/>
      <c r="O12" s="97"/>
      <c r="P12" s="95"/>
      <c r="Q12" s="96"/>
      <c r="R12" s="95"/>
      <c r="S12" s="95"/>
      <c r="T12" s="95"/>
      <c r="U12" s="95"/>
      <c r="V12" s="95"/>
      <c r="W12" s="95"/>
      <c r="X12" s="95"/>
      <c r="Y12" s="95"/>
      <c r="Z12" s="95"/>
      <c r="AA12" s="98"/>
      <c r="AB12" s="124"/>
    </row>
    <row r="13" spans="1:28" ht="23.25" x14ac:dyDescent="0.6">
      <c r="A13" s="79" t="s">
        <v>257</v>
      </c>
      <c r="B13" s="19"/>
      <c r="C13" s="99"/>
      <c r="D13" s="99"/>
      <c r="E13" s="100"/>
      <c r="F13" s="99"/>
      <c r="G13" s="99"/>
      <c r="H13" s="99"/>
      <c r="I13" s="99"/>
      <c r="J13" s="101"/>
      <c r="K13" s="100"/>
      <c r="L13" s="99"/>
      <c r="M13" s="99"/>
      <c r="N13" s="99"/>
      <c r="O13" s="101"/>
      <c r="P13" s="99"/>
      <c r="Q13" s="100"/>
      <c r="R13" s="99"/>
      <c r="S13" s="99"/>
      <c r="T13" s="99"/>
      <c r="U13" s="99"/>
      <c r="V13" s="99"/>
      <c r="W13" s="99"/>
      <c r="X13" s="99"/>
      <c r="Y13" s="99"/>
      <c r="Z13" s="99"/>
      <c r="AA13" s="102"/>
      <c r="AB13" s="124"/>
    </row>
    <row r="14" spans="1:28" ht="23.25" x14ac:dyDescent="0.6">
      <c r="A14" s="18" t="s">
        <v>258</v>
      </c>
      <c r="B14" s="19">
        <v>520</v>
      </c>
      <c r="C14" s="99"/>
      <c r="D14" s="99"/>
      <c r="E14" s="100"/>
      <c r="F14" s="99"/>
      <c r="G14" s="99"/>
      <c r="H14" s="99"/>
      <c r="I14" s="99"/>
      <c r="J14" s="101"/>
      <c r="K14" s="100"/>
      <c r="L14" s="99"/>
      <c r="M14" s="99"/>
      <c r="N14" s="99"/>
      <c r="O14" s="101"/>
      <c r="P14" s="99"/>
      <c r="Q14" s="100"/>
      <c r="R14" s="99"/>
      <c r="S14" s="99"/>
      <c r="T14" s="99"/>
      <c r="U14" s="99"/>
      <c r="V14" s="99"/>
      <c r="W14" s="99"/>
      <c r="X14" s="99"/>
      <c r="Y14" s="99"/>
      <c r="Z14" s="99"/>
      <c r="AA14" s="102"/>
      <c r="AB14" s="124"/>
    </row>
    <row r="15" spans="1:28" ht="23.25" x14ac:dyDescent="0.6">
      <c r="A15" s="18" t="s">
        <v>259</v>
      </c>
      <c r="B15" s="19">
        <v>360</v>
      </c>
      <c r="C15" s="99"/>
      <c r="D15" s="99"/>
      <c r="E15" s="100"/>
      <c r="F15" s="99"/>
      <c r="G15" s="99"/>
      <c r="H15" s="99"/>
      <c r="I15" s="99"/>
      <c r="J15" s="101"/>
      <c r="K15" s="100"/>
      <c r="L15" s="99"/>
      <c r="M15" s="99"/>
      <c r="N15" s="99"/>
      <c r="O15" s="101"/>
      <c r="P15" s="99"/>
      <c r="Q15" s="100"/>
      <c r="R15" s="99"/>
      <c r="S15" s="99"/>
      <c r="T15" s="99"/>
      <c r="U15" s="99"/>
      <c r="V15" s="99"/>
      <c r="W15" s="99"/>
      <c r="X15" s="99"/>
      <c r="Y15" s="99"/>
      <c r="Z15" s="99"/>
      <c r="AA15" s="102"/>
      <c r="AB15" s="124"/>
    </row>
    <row r="16" spans="1:28" ht="23.25" x14ac:dyDescent="0.6">
      <c r="A16" s="18" t="s">
        <v>260</v>
      </c>
      <c r="B16" s="19">
        <v>240</v>
      </c>
      <c r="C16" s="99"/>
      <c r="D16" s="99"/>
      <c r="E16" s="100"/>
      <c r="F16" s="99"/>
      <c r="G16" s="99"/>
      <c r="H16" s="99"/>
      <c r="I16" s="99"/>
      <c r="J16" s="101"/>
      <c r="K16" s="100"/>
      <c r="L16" s="99"/>
      <c r="M16" s="99"/>
      <c r="N16" s="99"/>
      <c r="O16" s="101"/>
      <c r="P16" s="99"/>
      <c r="Q16" s="100"/>
      <c r="R16" s="99"/>
      <c r="S16" s="99"/>
      <c r="T16" s="99"/>
      <c r="U16" s="99"/>
      <c r="V16" s="99"/>
      <c r="W16" s="99"/>
      <c r="X16" s="99"/>
      <c r="Y16" s="99"/>
      <c r="Z16" s="99"/>
      <c r="AA16" s="102"/>
      <c r="AB16" s="124"/>
    </row>
    <row r="17" spans="1:28" ht="23.25" x14ac:dyDescent="0.6">
      <c r="A17" s="18" t="s">
        <v>261</v>
      </c>
      <c r="B17" s="19">
        <v>240</v>
      </c>
      <c r="C17" s="99"/>
      <c r="D17" s="99"/>
      <c r="E17" s="100"/>
      <c r="F17" s="99"/>
      <c r="G17" s="99"/>
      <c r="H17" s="99"/>
      <c r="I17" s="99"/>
      <c r="J17" s="101"/>
      <c r="K17" s="100"/>
      <c r="L17" s="99"/>
      <c r="M17" s="99"/>
      <c r="N17" s="99"/>
      <c r="O17" s="101"/>
      <c r="P17" s="99"/>
      <c r="Q17" s="100"/>
      <c r="R17" s="99"/>
      <c r="S17" s="99"/>
      <c r="T17" s="99"/>
      <c r="U17" s="99"/>
      <c r="V17" s="99"/>
      <c r="W17" s="99"/>
      <c r="X17" s="99"/>
      <c r="Y17" s="99"/>
      <c r="Z17" s="99"/>
      <c r="AA17" s="102"/>
      <c r="AB17" s="124"/>
    </row>
    <row r="18" spans="1:28" ht="23.25" x14ac:dyDescent="0.6">
      <c r="A18" s="18" t="s">
        <v>201</v>
      </c>
      <c r="B18" s="19">
        <v>320</v>
      </c>
      <c r="C18" s="99"/>
      <c r="D18" s="99"/>
      <c r="E18" s="100"/>
      <c r="F18" s="99"/>
      <c r="G18" s="99"/>
      <c r="H18" s="99"/>
      <c r="I18" s="99"/>
      <c r="J18" s="101"/>
      <c r="K18" s="100"/>
      <c r="L18" s="99"/>
      <c r="M18" s="99"/>
      <c r="N18" s="99"/>
      <c r="O18" s="101"/>
      <c r="P18" s="99"/>
      <c r="Q18" s="100"/>
      <c r="R18" s="99"/>
      <c r="S18" s="99"/>
      <c r="T18" s="99"/>
      <c r="U18" s="99"/>
      <c r="V18" s="99"/>
      <c r="W18" s="99"/>
      <c r="X18" s="99"/>
      <c r="Y18" s="99"/>
      <c r="Z18" s="99"/>
      <c r="AA18" s="102"/>
      <c r="AB18" s="124"/>
    </row>
    <row r="19" spans="1:28" ht="23.25" x14ac:dyDescent="0.6">
      <c r="A19" s="18" t="s">
        <v>262</v>
      </c>
      <c r="B19" s="19">
        <v>185</v>
      </c>
      <c r="C19" s="99"/>
      <c r="D19" s="99"/>
      <c r="E19" s="100"/>
      <c r="F19" s="99"/>
      <c r="G19" s="99"/>
      <c r="H19" s="99"/>
      <c r="I19" s="99"/>
      <c r="J19" s="101"/>
      <c r="K19" s="100"/>
      <c r="L19" s="99"/>
      <c r="M19" s="99"/>
      <c r="N19" s="99"/>
      <c r="O19" s="101"/>
      <c r="P19" s="99"/>
      <c r="Q19" s="100"/>
      <c r="R19" s="99"/>
      <c r="S19" s="99"/>
      <c r="T19" s="99"/>
      <c r="U19" s="99"/>
      <c r="V19" s="99"/>
      <c r="W19" s="99"/>
      <c r="X19" s="99"/>
      <c r="Y19" s="99"/>
      <c r="Z19" s="99"/>
      <c r="AA19" s="102"/>
      <c r="AB19" s="124"/>
    </row>
    <row r="20" spans="1:28" ht="23.25" x14ac:dyDescent="0.6">
      <c r="A20" s="18" t="s">
        <v>263</v>
      </c>
      <c r="B20" s="19">
        <v>185</v>
      </c>
      <c r="C20" s="99"/>
      <c r="D20" s="99"/>
      <c r="E20" s="100"/>
      <c r="F20" s="99"/>
      <c r="G20" s="99"/>
      <c r="H20" s="99"/>
      <c r="I20" s="99"/>
      <c r="J20" s="101"/>
      <c r="K20" s="100"/>
      <c r="L20" s="99"/>
      <c r="M20" s="99"/>
      <c r="N20" s="99"/>
      <c r="O20" s="101"/>
      <c r="P20" s="99"/>
      <c r="Q20" s="100"/>
      <c r="R20" s="99"/>
      <c r="S20" s="99"/>
      <c r="T20" s="99"/>
      <c r="U20" s="99"/>
      <c r="V20" s="99"/>
      <c r="W20" s="99"/>
      <c r="X20" s="99"/>
      <c r="Y20" s="99"/>
      <c r="Z20" s="99"/>
      <c r="AA20" s="102"/>
      <c r="AB20" s="124"/>
    </row>
    <row r="21" spans="1:28" ht="23.25" x14ac:dyDescent="0.6">
      <c r="A21" s="18" t="s">
        <v>264</v>
      </c>
      <c r="B21" s="19">
        <v>235</v>
      </c>
      <c r="C21" s="99"/>
      <c r="D21" s="99"/>
      <c r="E21" s="100"/>
      <c r="F21" s="99"/>
      <c r="G21" s="99"/>
      <c r="H21" s="99"/>
      <c r="I21" s="99"/>
      <c r="J21" s="101"/>
      <c r="K21" s="100"/>
      <c r="L21" s="99"/>
      <c r="M21" s="99"/>
      <c r="N21" s="99"/>
      <c r="O21" s="101"/>
      <c r="P21" s="99"/>
      <c r="Q21" s="100"/>
      <c r="R21" s="99"/>
      <c r="S21" s="99"/>
      <c r="T21" s="99"/>
      <c r="U21" s="99"/>
      <c r="V21" s="99"/>
      <c r="W21" s="99"/>
      <c r="X21" s="99"/>
      <c r="Y21" s="99"/>
      <c r="Z21" s="99"/>
      <c r="AA21" s="102"/>
      <c r="AB21" s="124"/>
    </row>
    <row r="22" spans="1:28" ht="23.25" x14ac:dyDescent="0.6">
      <c r="A22" s="18" t="s">
        <v>163</v>
      </c>
      <c r="B22" s="19">
        <v>185</v>
      </c>
      <c r="C22" s="99"/>
      <c r="D22" s="99"/>
      <c r="E22" s="100"/>
      <c r="F22" s="99"/>
      <c r="G22" s="99"/>
      <c r="H22" s="99"/>
      <c r="I22" s="99"/>
      <c r="J22" s="101"/>
      <c r="K22" s="100"/>
      <c r="L22" s="99"/>
      <c r="M22" s="99"/>
      <c r="N22" s="99"/>
      <c r="O22" s="101"/>
      <c r="P22" s="99"/>
      <c r="Q22" s="100"/>
      <c r="R22" s="99"/>
      <c r="S22" s="99"/>
      <c r="T22" s="99"/>
      <c r="U22" s="99"/>
      <c r="V22" s="99"/>
      <c r="W22" s="99"/>
      <c r="X22" s="99"/>
      <c r="Y22" s="99"/>
      <c r="Z22" s="99"/>
      <c r="AA22" s="102"/>
      <c r="AB22" s="124"/>
    </row>
    <row r="23" spans="1:28" ht="23.25" x14ac:dyDescent="0.6">
      <c r="A23" s="18" t="s">
        <v>265</v>
      </c>
      <c r="B23" s="19">
        <v>185</v>
      </c>
      <c r="C23" s="99"/>
      <c r="D23" s="99"/>
      <c r="E23" s="100"/>
      <c r="F23" s="99"/>
      <c r="G23" s="99"/>
      <c r="H23" s="99"/>
      <c r="I23" s="99"/>
      <c r="J23" s="101"/>
      <c r="K23" s="100"/>
      <c r="L23" s="99"/>
      <c r="M23" s="99"/>
      <c r="N23" s="99"/>
      <c r="O23" s="101"/>
      <c r="P23" s="99"/>
      <c r="Q23" s="100"/>
      <c r="R23" s="99"/>
      <c r="S23" s="99"/>
      <c r="T23" s="99"/>
      <c r="U23" s="99"/>
      <c r="V23" s="99"/>
      <c r="W23" s="99"/>
      <c r="X23" s="99"/>
      <c r="Y23" s="99"/>
      <c r="Z23" s="99"/>
      <c r="AA23" s="102"/>
      <c r="AB23" s="124"/>
    </row>
    <row r="24" spans="1:28" ht="23.25" x14ac:dyDescent="0.6">
      <c r="A24" s="18" t="s">
        <v>266</v>
      </c>
      <c r="B24" s="19">
        <v>185</v>
      </c>
      <c r="C24" s="99"/>
      <c r="D24" s="99"/>
      <c r="E24" s="100"/>
      <c r="F24" s="99"/>
      <c r="G24" s="99"/>
      <c r="H24" s="99"/>
      <c r="I24" s="99"/>
      <c r="J24" s="101"/>
      <c r="K24" s="100"/>
      <c r="L24" s="99"/>
      <c r="M24" s="99"/>
      <c r="N24" s="99"/>
      <c r="O24" s="101"/>
      <c r="P24" s="99"/>
      <c r="Q24" s="100"/>
      <c r="R24" s="99"/>
      <c r="S24" s="99"/>
      <c r="T24" s="99"/>
      <c r="U24" s="99"/>
      <c r="V24" s="99"/>
      <c r="W24" s="99"/>
      <c r="X24" s="99"/>
      <c r="Y24" s="99"/>
      <c r="Z24" s="99"/>
      <c r="AA24" s="102"/>
      <c r="AB24" s="124"/>
    </row>
    <row r="25" spans="1:28" ht="23.25" x14ac:dyDescent="0.6">
      <c r="A25" s="18" t="s">
        <v>267</v>
      </c>
      <c r="B25" s="19">
        <v>80</v>
      </c>
      <c r="C25" s="99"/>
      <c r="D25" s="99"/>
      <c r="E25" s="100"/>
      <c r="F25" s="99"/>
      <c r="G25" s="99"/>
      <c r="H25" s="99"/>
      <c r="I25" s="99"/>
      <c r="J25" s="101"/>
      <c r="K25" s="100"/>
      <c r="L25" s="99"/>
      <c r="M25" s="99"/>
      <c r="N25" s="99"/>
      <c r="O25" s="101"/>
      <c r="P25" s="99"/>
      <c r="Q25" s="100"/>
      <c r="R25" s="99"/>
      <c r="S25" s="99"/>
      <c r="T25" s="99"/>
      <c r="U25" s="99"/>
      <c r="V25" s="99"/>
      <c r="W25" s="99"/>
      <c r="X25" s="99"/>
      <c r="Y25" s="99"/>
      <c r="Z25" s="99"/>
      <c r="AA25" s="102"/>
      <c r="AB25" s="124"/>
    </row>
    <row r="26" spans="1:28" ht="23.25" x14ac:dyDescent="0.6">
      <c r="A26" s="18" t="s">
        <v>268</v>
      </c>
      <c r="B26" s="19">
        <v>70</v>
      </c>
      <c r="C26" s="99"/>
      <c r="D26" s="99"/>
      <c r="E26" s="100"/>
      <c r="F26" s="99"/>
      <c r="G26" s="99"/>
      <c r="H26" s="99"/>
      <c r="I26" s="99"/>
      <c r="J26" s="101"/>
      <c r="K26" s="100"/>
      <c r="L26" s="99"/>
      <c r="M26" s="99"/>
      <c r="N26" s="99"/>
      <c r="O26" s="101"/>
      <c r="P26" s="99"/>
      <c r="Q26" s="100"/>
      <c r="R26" s="99"/>
      <c r="S26" s="99"/>
      <c r="T26" s="99"/>
      <c r="U26" s="99"/>
      <c r="V26" s="99"/>
      <c r="W26" s="99"/>
      <c r="X26" s="99"/>
      <c r="Y26" s="99"/>
      <c r="Z26" s="99"/>
      <c r="AA26" s="102"/>
      <c r="AB26" s="124"/>
    </row>
    <row r="27" spans="1:28" ht="23.25" x14ac:dyDescent="0.6">
      <c r="A27" s="18" t="s">
        <v>269</v>
      </c>
      <c r="B27" s="19">
        <v>100</v>
      </c>
      <c r="C27" s="99"/>
      <c r="D27" s="99"/>
      <c r="E27" s="100"/>
      <c r="F27" s="99"/>
      <c r="G27" s="99"/>
      <c r="H27" s="99"/>
      <c r="I27" s="99"/>
      <c r="J27" s="101"/>
      <c r="K27" s="100"/>
      <c r="L27" s="99"/>
      <c r="M27" s="99"/>
      <c r="N27" s="99"/>
      <c r="O27" s="101"/>
      <c r="P27" s="99"/>
      <c r="Q27" s="100"/>
      <c r="R27" s="99"/>
      <c r="S27" s="99"/>
      <c r="T27" s="99"/>
      <c r="U27" s="99"/>
      <c r="V27" s="99"/>
      <c r="W27" s="99"/>
      <c r="X27" s="99"/>
      <c r="Y27" s="99"/>
      <c r="Z27" s="99"/>
      <c r="AA27" s="102"/>
      <c r="AB27" s="124"/>
    </row>
    <row r="28" spans="1:28" ht="23.25" x14ac:dyDescent="0.6">
      <c r="A28" s="18" t="s">
        <v>270</v>
      </c>
      <c r="B28" s="19">
        <v>100</v>
      </c>
      <c r="C28" s="99"/>
      <c r="D28" s="99"/>
      <c r="E28" s="100"/>
      <c r="F28" s="99"/>
      <c r="G28" s="99"/>
      <c r="H28" s="99"/>
      <c r="I28" s="99"/>
      <c r="J28" s="101"/>
      <c r="K28" s="100"/>
      <c r="L28" s="99"/>
      <c r="M28" s="99"/>
      <c r="N28" s="99"/>
      <c r="O28" s="101"/>
      <c r="P28" s="99"/>
      <c r="Q28" s="100"/>
      <c r="R28" s="99"/>
      <c r="S28" s="99"/>
      <c r="T28" s="99"/>
      <c r="U28" s="99"/>
      <c r="V28" s="99"/>
      <c r="W28" s="99"/>
      <c r="X28" s="99"/>
      <c r="Y28" s="99"/>
      <c r="Z28" s="99"/>
      <c r="AA28" s="102"/>
      <c r="AB28" s="124"/>
    </row>
    <row r="29" spans="1:28" ht="23.25" x14ac:dyDescent="0.6">
      <c r="A29" s="18" t="s">
        <v>271</v>
      </c>
      <c r="B29" s="19">
        <v>100</v>
      </c>
      <c r="C29" s="99"/>
      <c r="D29" s="99"/>
      <c r="E29" s="100"/>
      <c r="F29" s="99"/>
      <c r="G29" s="99"/>
      <c r="H29" s="99"/>
      <c r="I29" s="99"/>
      <c r="J29" s="101"/>
      <c r="K29" s="100"/>
      <c r="L29" s="99"/>
      <c r="M29" s="99"/>
      <c r="N29" s="99"/>
      <c r="O29" s="101"/>
      <c r="P29" s="99"/>
      <c r="Q29" s="100"/>
      <c r="R29" s="99"/>
      <c r="S29" s="99"/>
      <c r="T29" s="99"/>
      <c r="U29" s="99"/>
      <c r="V29" s="99"/>
      <c r="W29" s="99"/>
      <c r="X29" s="99"/>
      <c r="Y29" s="99"/>
      <c r="Z29" s="99"/>
      <c r="AA29" s="102"/>
      <c r="AB29" s="124"/>
    </row>
    <row r="30" spans="1:28" ht="23.25" x14ac:dyDescent="0.6">
      <c r="A30" s="18" t="s">
        <v>272</v>
      </c>
      <c r="B30" s="19">
        <v>100</v>
      </c>
      <c r="C30" s="99"/>
      <c r="D30" s="99"/>
      <c r="E30" s="100"/>
      <c r="F30" s="99"/>
      <c r="G30" s="99"/>
      <c r="H30" s="99"/>
      <c r="I30" s="99"/>
      <c r="J30" s="101"/>
      <c r="K30" s="100"/>
      <c r="L30" s="99"/>
      <c r="M30" s="99"/>
      <c r="N30" s="99"/>
      <c r="O30" s="101"/>
      <c r="P30" s="99"/>
      <c r="Q30" s="100"/>
      <c r="R30" s="99"/>
      <c r="S30" s="99"/>
      <c r="T30" s="99"/>
      <c r="U30" s="99"/>
      <c r="V30" s="99"/>
      <c r="W30" s="99"/>
      <c r="X30" s="99"/>
      <c r="Y30" s="99"/>
      <c r="Z30" s="99"/>
      <c r="AA30" s="102"/>
      <c r="AB30" s="124"/>
    </row>
    <row r="31" spans="1:28" ht="23.25" x14ac:dyDescent="0.6">
      <c r="A31" s="18" t="s">
        <v>273</v>
      </c>
      <c r="B31" s="19">
        <v>260</v>
      </c>
      <c r="C31" s="99"/>
      <c r="D31" s="99"/>
      <c r="E31" s="100"/>
      <c r="F31" s="99"/>
      <c r="G31" s="99"/>
      <c r="H31" s="99"/>
      <c r="I31" s="99"/>
      <c r="J31" s="101"/>
      <c r="K31" s="100"/>
      <c r="L31" s="99"/>
      <c r="M31" s="99"/>
      <c r="N31" s="99"/>
      <c r="O31" s="101"/>
      <c r="P31" s="99"/>
      <c r="Q31" s="100"/>
      <c r="R31" s="99"/>
      <c r="S31" s="99"/>
      <c r="T31" s="99"/>
      <c r="U31" s="99"/>
      <c r="V31" s="99"/>
      <c r="W31" s="99"/>
      <c r="X31" s="99"/>
      <c r="Y31" s="99"/>
      <c r="Z31" s="99"/>
      <c r="AA31" s="102"/>
      <c r="AB31" s="124"/>
    </row>
    <row r="32" spans="1:28" ht="23.25" x14ac:dyDescent="0.6">
      <c r="A32" s="18" t="s">
        <v>274</v>
      </c>
      <c r="B32" s="19">
        <v>800</v>
      </c>
      <c r="C32" s="99"/>
      <c r="D32" s="99"/>
      <c r="E32" s="100"/>
      <c r="F32" s="99"/>
      <c r="G32" s="99"/>
      <c r="H32" s="99"/>
      <c r="I32" s="99"/>
      <c r="J32" s="101"/>
      <c r="K32" s="100"/>
      <c r="L32" s="99"/>
      <c r="M32" s="99"/>
      <c r="N32" s="99"/>
      <c r="O32" s="101"/>
      <c r="P32" s="99"/>
      <c r="Q32" s="100"/>
      <c r="R32" s="99"/>
      <c r="S32" s="99"/>
      <c r="T32" s="99"/>
      <c r="U32" s="99"/>
      <c r="V32" s="99"/>
      <c r="W32" s="99"/>
      <c r="X32" s="99"/>
      <c r="Y32" s="99"/>
      <c r="Z32" s="99"/>
      <c r="AA32" s="102"/>
      <c r="AB32" s="124"/>
    </row>
    <row r="33" spans="1:28" ht="23.25" x14ac:dyDescent="0.6">
      <c r="A33" s="18" t="s">
        <v>275</v>
      </c>
      <c r="B33" s="19">
        <v>120</v>
      </c>
      <c r="C33" s="99"/>
      <c r="D33" s="99"/>
      <c r="E33" s="100"/>
      <c r="F33" s="99"/>
      <c r="G33" s="99"/>
      <c r="H33" s="99"/>
      <c r="I33" s="99"/>
      <c r="J33" s="101"/>
      <c r="K33" s="100"/>
      <c r="L33" s="99"/>
      <c r="M33" s="99"/>
      <c r="N33" s="99"/>
      <c r="O33" s="101"/>
      <c r="P33" s="99"/>
      <c r="Q33" s="100"/>
      <c r="R33" s="99"/>
      <c r="S33" s="99"/>
      <c r="T33" s="99"/>
      <c r="U33" s="99"/>
      <c r="V33" s="99"/>
      <c r="W33" s="99"/>
      <c r="X33" s="99"/>
      <c r="Y33" s="99"/>
      <c r="Z33" s="99"/>
      <c r="AA33" s="102"/>
      <c r="AB33" s="124"/>
    </row>
    <row r="34" spans="1:28" ht="23.25" x14ac:dyDescent="0.6">
      <c r="A34" s="79" t="s">
        <v>250</v>
      </c>
      <c r="B34" s="19"/>
      <c r="C34" s="99"/>
      <c r="D34" s="99"/>
      <c r="E34" s="100"/>
      <c r="F34" s="99"/>
      <c r="G34" s="99"/>
      <c r="H34" s="99"/>
      <c r="I34" s="99"/>
      <c r="J34" s="101"/>
      <c r="K34" s="100"/>
      <c r="L34" s="99"/>
      <c r="M34" s="99"/>
      <c r="N34" s="99"/>
      <c r="O34" s="101"/>
      <c r="P34" s="99"/>
      <c r="Q34" s="100"/>
      <c r="R34" s="99"/>
      <c r="S34" s="99"/>
      <c r="T34" s="99"/>
      <c r="U34" s="99"/>
      <c r="V34" s="99"/>
      <c r="W34" s="99"/>
      <c r="X34" s="99"/>
      <c r="Y34" s="99"/>
      <c r="Z34" s="99"/>
      <c r="AA34" s="102"/>
      <c r="AB34" s="124"/>
    </row>
    <row r="35" spans="1:28" ht="23.25" x14ac:dyDescent="0.6">
      <c r="A35" s="18" t="s">
        <v>251</v>
      </c>
      <c r="B35" s="19">
        <v>460</v>
      </c>
      <c r="C35" s="99"/>
      <c r="D35" s="99"/>
      <c r="E35" s="100"/>
      <c r="F35" s="99"/>
      <c r="G35" s="99"/>
      <c r="H35" s="99"/>
      <c r="I35" s="99"/>
      <c r="J35" s="101"/>
      <c r="K35" s="100"/>
      <c r="L35" s="99"/>
      <c r="M35" s="99"/>
      <c r="N35" s="99"/>
      <c r="O35" s="101"/>
      <c r="P35" s="99"/>
      <c r="Q35" s="100"/>
      <c r="R35" s="99"/>
      <c r="S35" s="99"/>
      <c r="T35" s="99"/>
      <c r="U35" s="99"/>
      <c r="V35" s="99"/>
      <c r="W35" s="99"/>
      <c r="X35" s="99"/>
      <c r="Y35" s="99"/>
      <c r="Z35" s="99"/>
      <c r="AA35" s="102"/>
      <c r="AB35" s="124"/>
    </row>
    <row r="36" spans="1:28" ht="23.25" x14ac:dyDescent="0.6">
      <c r="A36" s="18" t="s">
        <v>252</v>
      </c>
      <c r="B36" s="19">
        <v>460</v>
      </c>
      <c r="C36" s="99"/>
      <c r="D36" s="99"/>
      <c r="E36" s="100"/>
      <c r="F36" s="99"/>
      <c r="G36" s="99"/>
      <c r="H36" s="99"/>
      <c r="I36" s="99"/>
      <c r="J36" s="101"/>
      <c r="K36" s="100"/>
      <c r="L36" s="99"/>
      <c r="M36" s="99"/>
      <c r="N36" s="99"/>
      <c r="O36" s="101"/>
      <c r="P36" s="99"/>
      <c r="Q36" s="100"/>
      <c r="R36" s="99"/>
      <c r="S36" s="99"/>
      <c r="T36" s="99"/>
      <c r="U36" s="99"/>
      <c r="V36" s="99"/>
      <c r="W36" s="99"/>
      <c r="X36" s="99"/>
      <c r="Y36" s="99"/>
      <c r="Z36" s="99"/>
      <c r="AA36" s="102"/>
      <c r="AB36" s="124"/>
    </row>
    <row r="37" spans="1:28" ht="23.25" x14ac:dyDescent="0.6">
      <c r="A37" s="18" t="s">
        <v>172</v>
      </c>
      <c r="B37" s="19">
        <v>50</v>
      </c>
      <c r="C37" s="99"/>
      <c r="D37" s="99"/>
      <c r="E37" s="100"/>
      <c r="F37" s="99"/>
      <c r="G37" s="99"/>
      <c r="H37" s="99"/>
      <c r="I37" s="99"/>
      <c r="J37" s="101"/>
      <c r="K37" s="100"/>
      <c r="L37" s="99"/>
      <c r="M37" s="99"/>
      <c r="N37" s="99"/>
      <c r="O37" s="101"/>
      <c r="P37" s="99"/>
      <c r="Q37" s="100"/>
      <c r="R37" s="99"/>
      <c r="S37" s="99"/>
      <c r="T37" s="99"/>
      <c r="U37" s="99"/>
      <c r="V37" s="99"/>
      <c r="W37" s="99"/>
      <c r="X37" s="99"/>
      <c r="Y37" s="99"/>
      <c r="Z37" s="99"/>
      <c r="AA37" s="102"/>
      <c r="AB37" s="124"/>
    </row>
    <row r="38" spans="1:28" ht="23.25" x14ac:dyDescent="0.6">
      <c r="A38" s="18" t="s">
        <v>172</v>
      </c>
      <c r="B38" s="19">
        <v>50</v>
      </c>
      <c r="C38" s="99"/>
      <c r="D38" s="99"/>
      <c r="E38" s="100"/>
      <c r="F38" s="99"/>
      <c r="G38" s="99"/>
      <c r="H38" s="99"/>
      <c r="I38" s="99"/>
      <c r="J38" s="101"/>
      <c r="K38" s="100"/>
      <c r="L38" s="99"/>
      <c r="M38" s="99"/>
      <c r="N38" s="99"/>
      <c r="O38" s="101"/>
      <c r="P38" s="99"/>
      <c r="Q38" s="100"/>
      <c r="R38" s="99"/>
      <c r="S38" s="99"/>
      <c r="T38" s="99"/>
      <c r="U38" s="99"/>
      <c r="V38" s="99"/>
      <c r="W38" s="99"/>
      <c r="X38" s="99"/>
      <c r="Y38" s="99"/>
      <c r="Z38" s="99"/>
      <c r="AA38" s="102"/>
      <c r="AB38" s="124"/>
    </row>
    <row r="39" spans="1:28" ht="23.25" x14ac:dyDescent="0.6">
      <c r="A39" s="18" t="s">
        <v>172</v>
      </c>
      <c r="B39" s="19">
        <v>55</v>
      </c>
      <c r="C39" s="99"/>
      <c r="D39" s="99"/>
      <c r="E39" s="100"/>
      <c r="F39" s="99"/>
      <c r="G39" s="99"/>
      <c r="H39" s="99"/>
      <c r="I39" s="99"/>
      <c r="J39" s="101"/>
      <c r="K39" s="100"/>
      <c r="L39" s="99"/>
      <c r="M39" s="99"/>
      <c r="N39" s="99"/>
      <c r="O39" s="101"/>
      <c r="P39" s="99"/>
      <c r="Q39" s="100"/>
      <c r="R39" s="99"/>
      <c r="S39" s="99"/>
      <c r="T39" s="99"/>
      <c r="U39" s="99"/>
      <c r="V39" s="99"/>
      <c r="W39" s="99"/>
      <c r="X39" s="99"/>
      <c r="Y39" s="99"/>
      <c r="Z39" s="99"/>
      <c r="AA39" s="102"/>
      <c r="AB39" s="124"/>
    </row>
    <row r="40" spans="1:28" ht="23.25" x14ac:dyDescent="0.6">
      <c r="A40" s="18" t="s">
        <v>172</v>
      </c>
      <c r="B40" s="19">
        <v>55</v>
      </c>
      <c r="C40" s="99"/>
      <c r="D40" s="99"/>
      <c r="E40" s="100"/>
      <c r="F40" s="99"/>
      <c r="G40" s="99"/>
      <c r="H40" s="99"/>
      <c r="I40" s="99"/>
      <c r="J40" s="101"/>
      <c r="K40" s="100"/>
      <c r="L40" s="99"/>
      <c r="M40" s="99"/>
      <c r="N40" s="99"/>
      <c r="O40" s="101"/>
      <c r="P40" s="99"/>
      <c r="Q40" s="100"/>
      <c r="R40" s="99"/>
      <c r="S40" s="99"/>
      <c r="T40" s="99"/>
      <c r="U40" s="99"/>
      <c r="V40" s="99"/>
      <c r="W40" s="99"/>
      <c r="X40" s="99"/>
      <c r="Y40" s="99"/>
      <c r="Z40" s="99"/>
      <c r="AA40" s="102"/>
      <c r="AB40" s="124"/>
    </row>
    <row r="41" spans="1:28" ht="23.25" x14ac:dyDescent="0.6">
      <c r="A41" s="18" t="s">
        <v>253</v>
      </c>
      <c r="B41" s="19">
        <v>25</v>
      </c>
      <c r="C41" s="99"/>
      <c r="D41" s="99"/>
      <c r="E41" s="100"/>
      <c r="F41" s="99"/>
      <c r="G41" s="99"/>
      <c r="H41" s="99"/>
      <c r="I41" s="99"/>
      <c r="J41" s="101"/>
      <c r="K41" s="100"/>
      <c r="L41" s="99"/>
      <c r="M41" s="99"/>
      <c r="N41" s="99"/>
      <c r="O41" s="101"/>
      <c r="P41" s="99"/>
      <c r="Q41" s="100"/>
      <c r="R41" s="99"/>
      <c r="S41" s="99"/>
      <c r="T41" s="99"/>
      <c r="U41" s="99"/>
      <c r="V41" s="99"/>
      <c r="W41" s="99"/>
      <c r="X41" s="99"/>
      <c r="Y41" s="99"/>
      <c r="Z41" s="99"/>
      <c r="AA41" s="102"/>
      <c r="AB41" s="124"/>
    </row>
    <row r="42" spans="1:28" ht="23.25" x14ac:dyDescent="0.6">
      <c r="A42" s="18" t="s">
        <v>172</v>
      </c>
      <c r="B42" s="19">
        <v>55</v>
      </c>
      <c r="C42" s="99"/>
      <c r="D42" s="99"/>
      <c r="E42" s="100"/>
      <c r="F42" s="99"/>
      <c r="G42" s="99"/>
      <c r="H42" s="99"/>
      <c r="I42" s="99"/>
      <c r="J42" s="101"/>
      <c r="K42" s="100"/>
      <c r="L42" s="99"/>
      <c r="M42" s="99"/>
      <c r="N42" s="99"/>
      <c r="O42" s="101"/>
      <c r="P42" s="99"/>
      <c r="Q42" s="100"/>
      <c r="R42" s="99"/>
      <c r="S42" s="99"/>
      <c r="T42" s="99"/>
      <c r="U42" s="99"/>
      <c r="V42" s="99"/>
      <c r="W42" s="99"/>
      <c r="X42" s="99"/>
      <c r="Y42" s="99"/>
      <c r="Z42" s="99"/>
      <c r="AA42" s="102"/>
      <c r="AB42" s="124"/>
    </row>
    <row r="43" spans="1:28" ht="23.25" x14ac:dyDescent="0.6">
      <c r="A43" s="18" t="s">
        <v>254</v>
      </c>
      <c r="B43" s="19">
        <v>60</v>
      </c>
      <c r="C43" s="99"/>
      <c r="D43" s="99"/>
      <c r="E43" s="100"/>
      <c r="F43" s="99"/>
      <c r="G43" s="99"/>
      <c r="H43" s="99"/>
      <c r="I43" s="99"/>
      <c r="J43" s="101"/>
      <c r="K43" s="100"/>
      <c r="L43" s="99"/>
      <c r="M43" s="99"/>
      <c r="N43" s="99"/>
      <c r="O43" s="101"/>
      <c r="P43" s="99"/>
      <c r="Q43" s="100"/>
      <c r="R43" s="99"/>
      <c r="S43" s="99"/>
      <c r="T43" s="99"/>
      <c r="U43" s="99"/>
      <c r="V43" s="99"/>
      <c r="W43" s="99"/>
      <c r="X43" s="99"/>
      <c r="Y43" s="99"/>
      <c r="Z43" s="99"/>
      <c r="AA43" s="102"/>
      <c r="AB43" s="124"/>
    </row>
    <row r="44" spans="1:28" ht="23.25" x14ac:dyDescent="0.6">
      <c r="A44" s="18" t="s">
        <v>255</v>
      </c>
      <c r="B44" s="19">
        <v>60</v>
      </c>
      <c r="C44" s="99"/>
      <c r="D44" s="99"/>
      <c r="E44" s="100"/>
      <c r="F44" s="99"/>
      <c r="G44" s="99"/>
      <c r="H44" s="99"/>
      <c r="I44" s="99"/>
      <c r="J44" s="101"/>
      <c r="K44" s="100"/>
      <c r="L44" s="99"/>
      <c r="M44" s="99"/>
      <c r="N44" s="99"/>
      <c r="O44" s="101"/>
      <c r="P44" s="99"/>
      <c r="Q44" s="100"/>
      <c r="R44" s="99"/>
      <c r="S44" s="99"/>
      <c r="T44" s="99"/>
      <c r="U44" s="99"/>
      <c r="V44" s="99"/>
      <c r="W44" s="99"/>
      <c r="X44" s="99"/>
      <c r="Y44" s="99"/>
      <c r="Z44" s="99"/>
      <c r="AA44" s="102"/>
      <c r="AB44" s="124"/>
    </row>
    <row r="45" spans="1:28" ht="23.25" x14ac:dyDescent="0.6">
      <c r="A45" s="18" t="s">
        <v>256</v>
      </c>
      <c r="B45" s="19">
        <v>35</v>
      </c>
      <c r="C45" s="99"/>
      <c r="D45" s="99"/>
      <c r="E45" s="100"/>
      <c r="F45" s="99"/>
      <c r="G45" s="99"/>
      <c r="H45" s="99"/>
      <c r="I45" s="99"/>
      <c r="J45" s="101"/>
      <c r="K45" s="100"/>
      <c r="L45" s="99"/>
      <c r="M45" s="99"/>
      <c r="N45" s="99"/>
      <c r="O45" s="101"/>
      <c r="P45" s="99"/>
      <c r="Q45" s="100"/>
      <c r="R45" s="99"/>
      <c r="S45" s="99"/>
      <c r="T45" s="99"/>
      <c r="U45" s="99"/>
      <c r="V45" s="99"/>
      <c r="W45" s="99"/>
      <c r="X45" s="99"/>
      <c r="Y45" s="99"/>
      <c r="Z45" s="99"/>
      <c r="AA45" s="102"/>
      <c r="AB45" s="124"/>
    </row>
    <row r="46" spans="1:28" ht="23.25" x14ac:dyDescent="0.6">
      <c r="A46" s="18" t="s">
        <v>256</v>
      </c>
      <c r="B46" s="19">
        <v>35</v>
      </c>
      <c r="C46" s="99"/>
      <c r="D46" s="99"/>
      <c r="E46" s="100"/>
      <c r="F46" s="99"/>
      <c r="G46" s="99"/>
      <c r="H46" s="99"/>
      <c r="I46" s="99"/>
      <c r="J46" s="101"/>
      <c r="K46" s="100"/>
      <c r="L46" s="99"/>
      <c r="M46" s="99"/>
      <c r="N46" s="99"/>
      <c r="O46" s="101"/>
      <c r="P46" s="99"/>
      <c r="Q46" s="100"/>
      <c r="R46" s="99"/>
      <c r="S46" s="99"/>
      <c r="T46" s="99"/>
      <c r="U46" s="99"/>
      <c r="V46" s="99"/>
      <c r="W46" s="99"/>
      <c r="X46" s="99"/>
      <c r="Y46" s="99"/>
      <c r="Z46" s="99"/>
      <c r="AA46" s="102"/>
      <c r="AB46" s="124"/>
    </row>
    <row r="47" spans="1:28" ht="23.25" x14ac:dyDescent="0.6">
      <c r="A47" s="79" t="s">
        <v>249</v>
      </c>
      <c r="B47" s="19"/>
      <c r="C47" s="99"/>
      <c r="D47" s="99"/>
      <c r="E47" s="100"/>
      <c r="F47" s="99"/>
      <c r="G47" s="99"/>
      <c r="H47" s="99"/>
      <c r="I47" s="99"/>
      <c r="J47" s="101"/>
      <c r="K47" s="100"/>
      <c r="L47" s="99"/>
      <c r="M47" s="99"/>
      <c r="N47" s="99"/>
      <c r="O47" s="101"/>
      <c r="P47" s="99"/>
      <c r="Q47" s="100"/>
      <c r="R47" s="99"/>
      <c r="S47" s="99"/>
      <c r="T47" s="99"/>
      <c r="U47" s="99"/>
      <c r="V47" s="99"/>
      <c r="W47" s="99"/>
      <c r="X47" s="99"/>
      <c r="Y47" s="99"/>
      <c r="Z47" s="99"/>
      <c r="AA47" s="102"/>
      <c r="AB47" s="124"/>
    </row>
    <row r="48" spans="1:28" ht="23.25" x14ac:dyDescent="0.6">
      <c r="A48" s="18">
        <v>1</v>
      </c>
      <c r="B48" s="126">
        <v>350</v>
      </c>
      <c r="C48" s="99"/>
      <c r="D48" s="99"/>
      <c r="E48" s="100"/>
      <c r="F48" s="99"/>
      <c r="G48" s="99"/>
      <c r="H48" s="99"/>
      <c r="I48" s="99"/>
      <c r="J48" s="101"/>
      <c r="K48" s="100"/>
      <c r="L48" s="99"/>
      <c r="M48" s="99"/>
      <c r="N48" s="99"/>
      <c r="O48" s="101"/>
      <c r="P48" s="99"/>
      <c r="Q48" s="100"/>
      <c r="R48" s="99"/>
      <c r="S48" s="99"/>
      <c r="T48" s="99"/>
      <c r="U48" s="99"/>
      <c r="V48" s="99"/>
      <c r="W48" s="99"/>
      <c r="X48" s="99"/>
      <c r="Y48" s="99"/>
      <c r="Z48" s="99"/>
      <c r="AA48" s="102"/>
      <c r="AB48" s="124"/>
    </row>
    <row r="49" spans="1:28" ht="23.25" x14ac:dyDescent="0.6">
      <c r="A49" s="18">
        <v>2</v>
      </c>
      <c r="B49" s="126">
        <v>240</v>
      </c>
      <c r="C49" s="99"/>
      <c r="D49" s="99"/>
      <c r="E49" s="100"/>
      <c r="F49" s="99"/>
      <c r="G49" s="99"/>
      <c r="H49" s="99"/>
      <c r="I49" s="99"/>
      <c r="J49" s="101"/>
      <c r="K49" s="100"/>
      <c r="L49" s="99"/>
      <c r="M49" s="99"/>
      <c r="N49" s="99"/>
      <c r="O49" s="101"/>
      <c r="P49" s="99"/>
      <c r="Q49" s="100"/>
      <c r="R49" s="99"/>
      <c r="S49" s="99"/>
      <c r="T49" s="99"/>
      <c r="U49" s="99"/>
      <c r="V49" s="99"/>
      <c r="W49" s="99"/>
      <c r="X49" s="99"/>
      <c r="Y49" s="99"/>
      <c r="Z49" s="99"/>
      <c r="AA49" s="102"/>
      <c r="AB49" s="124"/>
    </row>
    <row r="50" spans="1:28" ht="23.25" x14ac:dyDescent="0.6">
      <c r="A50" s="18">
        <v>3</v>
      </c>
      <c r="B50" s="126">
        <v>240</v>
      </c>
      <c r="C50" s="99"/>
      <c r="D50" s="99"/>
      <c r="E50" s="100"/>
      <c r="F50" s="99"/>
      <c r="G50" s="99"/>
      <c r="H50" s="99"/>
      <c r="I50" s="99"/>
      <c r="J50" s="101"/>
      <c r="K50" s="100"/>
      <c r="L50" s="99"/>
      <c r="M50" s="99"/>
      <c r="N50" s="99"/>
      <c r="O50" s="101"/>
      <c r="P50" s="99"/>
      <c r="Q50" s="100"/>
      <c r="R50" s="99"/>
      <c r="S50" s="99"/>
      <c r="T50" s="99"/>
      <c r="U50" s="99"/>
      <c r="V50" s="99"/>
      <c r="W50" s="99"/>
      <c r="X50" s="99"/>
      <c r="Y50" s="99"/>
      <c r="Z50" s="99"/>
      <c r="AA50" s="102"/>
      <c r="AB50" s="124"/>
    </row>
    <row r="51" spans="1:28" ht="23.25" x14ac:dyDescent="0.6">
      <c r="A51" s="18">
        <v>4</v>
      </c>
      <c r="B51" s="126">
        <v>240</v>
      </c>
      <c r="C51" s="99"/>
      <c r="D51" s="99"/>
      <c r="E51" s="100"/>
      <c r="F51" s="99"/>
      <c r="G51" s="99"/>
      <c r="H51" s="99"/>
      <c r="I51" s="99"/>
      <c r="J51" s="101"/>
      <c r="K51" s="100"/>
      <c r="L51" s="99"/>
      <c r="M51" s="99"/>
      <c r="N51" s="99"/>
      <c r="O51" s="101"/>
      <c r="P51" s="99"/>
      <c r="Q51" s="100"/>
      <c r="R51" s="99"/>
      <c r="S51" s="99"/>
      <c r="T51" s="99"/>
      <c r="U51" s="99"/>
      <c r="V51" s="99"/>
      <c r="W51" s="99"/>
      <c r="X51" s="99"/>
      <c r="Y51" s="99"/>
      <c r="Z51" s="99"/>
      <c r="AA51" s="102"/>
      <c r="AB51" s="124"/>
    </row>
    <row r="52" spans="1:28" ht="23.25" x14ac:dyDescent="0.6">
      <c r="A52" s="18">
        <v>5</v>
      </c>
      <c r="B52" s="126">
        <v>240</v>
      </c>
      <c r="C52" s="99"/>
      <c r="D52" s="99"/>
      <c r="E52" s="100"/>
      <c r="F52" s="99"/>
      <c r="G52" s="99"/>
      <c r="H52" s="99"/>
      <c r="I52" s="99"/>
      <c r="J52" s="101"/>
      <c r="K52" s="100"/>
      <c r="L52" s="99"/>
      <c r="M52" s="99"/>
      <c r="N52" s="99"/>
      <c r="O52" s="101"/>
      <c r="P52" s="99"/>
      <c r="Q52" s="100"/>
      <c r="R52" s="99"/>
      <c r="S52" s="99"/>
      <c r="T52" s="99"/>
      <c r="U52" s="99"/>
      <c r="V52" s="99"/>
      <c r="W52" s="99"/>
      <c r="X52" s="99"/>
      <c r="Y52" s="99"/>
      <c r="Z52" s="99"/>
      <c r="AA52" s="102"/>
      <c r="AB52" s="124"/>
    </row>
    <row r="53" spans="1:28" ht="23.25" x14ac:dyDescent="0.6">
      <c r="A53" s="18">
        <v>6</v>
      </c>
      <c r="B53" s="126">
        <v>240</v>
      </c>
      <c r="C53" s="99"/>
      <c r="D53" s="99"/>
      <c r="E53" s="100"/>
      <c r="F53" s="99"/>
      <c r="G53" s="99"/>
      <c r="H53" s="99"/>
      <c r="I53" s="99"/>
      <c r="J53" s="101"/>
      <c r="K53" s="100"/>
      <c r="L53" s="99"/>
      <c r="M53" s="99"/>
      <c r="N53" s="99"/>
      <c r="O53" s="101"/>
      <c r="P53" s="99"/>
      <c r="Q53" s="100"/>
      <c r="R53" s="99"/>
      <c r="S53" s="99"/>
      <c r="T53" s="99"/>
      <c r="U53" s="99"/>
      <c r="V53" s="99"/>
      <c r="W53" s="99"/>
      <c r="X53" s="99"/>
      <c r="Y53" s="99"/>
      <c r="Z53" s="99"/>
      <c r="AA53" s="102"/>
      <c r="AB53" s="124"/>
    </row>
    <row r="54" spans="1:28" ht="23.25" x14ac:dyDescent="0.6">
      <c r="A54" s="18">
        <v>7</v>
      </c>
      <c r="B54" s="126">
        <v>140</v>
      </c>
      <c r="C54" s="99"/>
      <c r="D54" s="99"/>
      <c r="E54" s="100"/>
      <c r="F54" s="99"/>
      <c r="G54" s="99"/>
      <c r="H54" s="99"/>
      <c r="I54" s="99"/>
      <c r="J54" s="101"/>
      <c r="K54" s="100"/>
      <c r="L54" s="99"/>
      <c r="M54" s="99"/>
      <c r="N54" s="99"/>
      <c r="O54" s="101"/>
      <c r="P54" s="99"/>
      <c r="Q54" s="100"/>
      <c r="R54" s="99"/>
      <c r="S54" s="99"/>
      <c r="T54" s="99"/>
      <c r="U54" s="99"/>
      <c r="V54" s="99"/>
      <c r="W54" s="99"/>
      <c r="X54" s="99"/>
      <c r="Y54" s="99"/>
      <c r="Z54" s="99"/>
      <c r="AA54" s="102"/>
      <c r="AB54" s="124"/>
    </row>
    <row r="55" spans="1:28" ht="23.25" x14ac:dyDescent="0.6">
      <c r="A55" s="18">
        <v>8</v>
      </c>
      <c r="B55" s="126">
        <v>180</v>
      </c>
      <c r="C55" s="99"/>
      <c r="D55" s="99"/>
      <c r="E55" s="100"/>
      <c r="F55" s="99"/>
      <c r="G55" s="99"/>
      <c r="H55" s="99"/>
      <c r="I55" s="99"/>
      <c r="J55" s="101"/>
      <c r="K55" s="100"/>
      <c r="L55" s="99"/>
      <c r="M55" s="99"/>
      <c r="N55" s="99"/>
      <c r="O55" s="101"/>
      <c r="P55" s="99"/>
      <c r="Q55" s="100"/>
      <c r="R55" s="99"/>
      <c r="S55" s="99"/>
      <c r="T55" s="99"/>
      <c r="U55" s="99"/>
      <c r="V55" s="99"/>
      <c r="W55" s="99"/>
      <c r="X55" s="99"/>
      <c r="Y55" s="99"/>
      <c r="Z55" s="99"/>
      <c r="AA55" s="102"/>
      <c r="AB55" s="124"/>
    </row>
    <row r="56" spans="1:28" ht="23.25" x14ac:dyDescent="0.6">
      <c r="A56" s="18">
        <v>9</v>
      </c>
      <c r="B56" s="126">
        <v>220</v>
      </c>
      <c r="C56" s="99"/>
      <c r="D56" s="99"/>
      <c r="E56" s="100"/>
      <c r="F56" s="99"/>
      <c r="G56" s="99"/>
      <c r="H56" s="99"/>
      <c r="I56" s="99"/>
      <c r="J56" s="101"/>
      <c r="K56" s="100"/>
      <c r="L56" s="99"/>
      <c r="M56" s="99"/>
      <c r="N56" s="99"/>
      <c r="O56" s="101"/>
      <c r="P56" s="99"/>
      <c r="Q56" s="100"/>
      <c r="R56" s="99"/>
      <c r="S56" s="99"/>
      <c r="T56" s="99"/>
      <c r="U56" s="99"/>
      <c r="V56" s="99"/>
      <c r="W56" s="99"/>
      <c r="X56" s="99"/>
      <c r="Y56" s="99"/>
      <c r="Z56" s="99"/>
      <c r="AA56" s="102"/>
      <c r="AB56" s="124"/>
    </row>
    <row r="57" spans="1:28" ht="23.25" x14ac:dyDescent="0.6">
      <c r="A57" s="18">
        <v>10</v>
      </c>
      <c r="B57" s="126">
        <v>220</v>
      </c>
      <c r="C57" s="99"/>
      <c r="D57" s="99"/>
      <c r="E57" s="100"/>
      <c r="F57" s="99"/>
      <c r="G57" s="99"/>
      <c r="H57" s="99"/>
      <c r="I57" s="99"/>
      <c r="J57" s="101"/>
      <c r="K57" s="100"/>
      <c r="L57" s="99"/>
      <c r="M57" s="99"/>
      <c r="N57" s="99"/>
      <c r="O57" s="101"/>
      <c r="P57" s="99"/>
      <c r="Q57" s="100"/>
      <c r="R57" s="99"/>
      <c r="S57" s="99"/>
      <c r="T57" s="99"/>
      <c r="U57" s="99"/>
      <c r="V57" s="99"/>
      <c r="W57" s="99"/>
      <c r="X57" s="99"/>
      <c r="Y57" s="99"/>
      <c r="Z57" s="99"/>
      <c r="AA57" s="102"/>
      <c r="AB57" s="124"/>
    </row>
    <row r="58" spans="1:28" ht="23.25" x14ac:dyDescent="0.6">
      <c r="A58" s="18">
        <v>11</v>
      </c>
      <c r="B58" s="126">
        <v>180</v>
      </c>
      <c r="C58" s="99"/>
      <c r="D58" s="99"/>
      <c r="E58" s="100"/>
      <c r="F58" s="99"/>
      <c r="G58" s="99"/>
      <c r="H58" s="99"/>
      <c r="I58" s="99"/>
      <c r="J58" s="101"/>
      <c r="K58" s="100"/>
      <c r="L58" s="99"/>
      <c r="M58" s="99"/>
      <c r="N58" s="99"/>
      <c r="O58" s="101"/>
      <c r="P58" s="99"/>
      <c r="Q58" s="100"/>
      <c r="R58" s="99"/>
      <c r="S58" s="99"/>
      <c r="T58" s="99"/>
      <c r="U58" s="99"/>
      <c r="V58" s="99"/>
      <c r="W58" s="99"/>
      <c r="X58" s="99"/>
      <c r="Y58" s="99"/>
      <c r="Z58" s="99"/>
      <c r="AA58" s="102"/>
      <c r="AB58" s="124"/>
    </row>
    <row r="59" spans="1:28" ht="23.25" x14ac:dyDescent="0.6">
      <c r="A59" s="18">
        <v>12</v>
      </c>
      <c r="B59" s="126">
        <v>220</v>
      </c>
      <c r="C59" s="99"/>
      <c r="D59" s="99"/>
      <c r="E59" s="100"/>
      <c r="F59" s="99"/>
      <c r="G59" s="99"/>
      <c r="H59" s="99"/>
      <c r="I59" s="99"/>
      <c r="J59" s="101"/>
      <c r="K59" s="100"/>
      <c r="L59" s="99"/>
      <c r="M59" s="99"/>
      <c r="N59" s="99"/>
      <c r="O59" s="101"/>
      <c r="P59" s="99"/>
      <c r="Q59" s="100"/>
      <c r="R59" s="99"/>
      <c r="S59" s="99"/>
      <c r="T59" s="99"/>
      <c r="U59" s="99"/>
      <c r="V59" s="99"/>
      <c r="W59" s="99"/>
      <c r="X59" s="99"/>
      <c r="Y59" s="99"/>
      <c r="Z59" s="99"/>
      <c r="AA59" s="102"/>
      <c r="AB59" s="124"/>
    </row>
    <row r="60" spans="1:28" ht="23.25" x14ac:dyDescent="0.6">
      <c r="A60" s="79" t="s">
        <v>247</v>
      </c>
      <c r="B60" s="126"/>
      <c r="C60" s="99"/>
      <c r="D60" s="99"/>
      <c r="E60" s="100"/>
      <c r="F60" s="99"/>
      <c r="G60" s="99"/>
      <c r="H60" s="99"/>
      <c r="I60" s="99"/>
      <c r="J60" s="101"/>
      <c r="K60" s="100"/>
      <c r="L60" s="99"/>
      <c r="M60" s="99"/>
      <c r="N60" s="99"/>
      <c r="O60" s="101"/>
      <c r="P60" s="99"/>
      <c r="Q60" s="100"/>
      <c r="R60" s="99"/>
      <c r="S60" s="99"/>
      <c r="T60" s="99"/>
      <c r="U60" s="99"/>
      <c r="V60" s="99"/>
      <c r="W60" s="99"/>
      <c r="X60" s="99"/>
      <c r="Y60" s="99"/>
      <c r="Z60" s="99"/>
      <c r="AA60" s="102"/>
      <c r="AB60" s="124"/>
    </row>
    <row r="61" spans="1:28" ht="23.25" x14ac:dyDescent="0.6">
      <c r="A61" s="18">
        <v>1</v>
      </c>
      <c r="B61" s="19">
        <v>220</v>
      </c>
      <c r="C61" s="99"/>
      <c r="D61" s="99"/>
      <c r="E61" s="100"/>
      <c r="F61" s="99"/>
      <c r="G61" s="99"/>
      <c r="H61" s="99"/>
      <c r="I61" s="99"/>
      <c r="J61" s="101"/>
      <c r="K61" s="100"/>
      <c r="L61" s="99"/>
      <c r="M61" s="99"/>
      <c r="N61" s="99"/>
      <c r="O61" s="101"/>
      <c r="P61" s="99"/>
      <c r="Q61" s="100"/>
      <c r="R61" s="99"/>
      <c r="S61" s="99"/>
      <c r="T61" s="99"/>
      <c r="U61" s="99"/>
      <c r="V61" s="99"/>
      <c r="W61" s="99"/>
      <c r="X61" s="99"/>
      <c r="Y61" s="99"/>
      <c r="Z61" s="99"/>
      <c r="AA61" s="102"/>
      <c r="AB61" s="124"/>
    </row>
    <row r="62" spans="1:28" ht="23.25" x14ac:dyDescent="0.6">
      <c r="A62" s="18">
        <v>2</v>
      </c>
      <c r="B62" s="19">
        <v>220</v>
      </c>
      <c r="C62" s="99"/>
      <c r="D62" s="99"/>
      <c r="E62" s="100"/>
      <c r="F62" s="99"/>
      <c r="G62" s="99"/>
      <c r="H62" s="99"/>
      <c r="I62" s="99"/>
      <c r="J62" s="101"/>
      <c r="K62" s="100"/>
      <c r="L62" s="99"/>
      <c r="M62" s="99"/>
      <c r="N62" s="99"/>
      <c r="O62" s="101"/>
      <c r="P62" s="99"/>
      <c r="Q62" s="100"/>
      <c r="R62" s="99"/>
      <c r="S62" s="99"/>
      <c r="T62" s="99"/>
      <c r="U62" s="99"/>
      <c r="V62" s="99"/>
      <c r="W62" s="99"/>
      <c r="X62" s="99"/>
      <c r="Y62" s="99"/>
      <c r="Z62" s="99"/>
      <c r="AA62" s="102"/>
      <c r="AB62" s="124"/>
    </row>
    <row r="63" spans="1:28" ht="23.25" x14ac:dyDescent="0.6">
      <c r="A63" s="18">
        <v>3</v>
      </c>
      <c r="B63" s="19">
        <v>220</v>
      </c>
      <c r="C63" s="99"/>
      <c r="D63" s="99"/>
      <c r="E63" s="100"/>
      <c r="F63" s="99"/>
      <c r="G63" s="99"/>
      <c r="H63" s="99"/>
      <c r="I63" s="99"/>
      <c r="J63" s="101"/>
      <c r="K63" s="100"/>
      <c r="L63" s="99"/>
      <c r="M63" s="99"/>
      <c r="N63" s="99"/>
      <c r="O63" s="101"/>
      <c r="P63" s="99"/>
      <c r="Q63" s="100"/>
      <c r="R63" s="99"/>
      <c r="S63" s="99"/>
      <c r="T63" s="99"/>
      <c r="U63" s="99"/>
      <c r="V63" s="99"/>
      <c r="W63" s="99"/>
      <c r="X63" s="99"/>
      <c r="Y63" s="99"/>
      <c r="Z63" s="99"/>
      <c r="AA63" s="102"/>
      <c r="AB63" s="124"/>
    </row>
    <row r="64" spans="1:28" ht="23.25" x14ac:dyDescent="0.6">
      <c r="A64" s="18">
        <v>4</v>
      </c>
      <c r="B64" s="19">
        <v>220</v>
      </c>
      <c r="C64" s="99"/>
      <c r="D64" s="99"/>
      <c r="E64" s="100"/>
      <c r="F64" s="99"/>
      <c r="G64" s="99"/>
      <c r="H64" s="99"/>
      <c r="I64" s="99"/>
      <c r="J64" s="101"/>
      <c r="K64" s="100"/>
      <c r="L64" s="99"/>
      <c r="M64" s="99"/>
      <c r="N64" s="99"/>
      <c r="O64" s="101"/>
      <c r="P64" s="99"/>
      <c r="Q64" s="100"/>
      <c r="R64" s="99"/>
      <c r="S64" s="99"/>
      <c r="T64" s="99"/>
      <c r="U64" s="99"/>
      <c r="V64" s="99"/>
      <c r="W64" s="99"/>
      <c r="X64" s="99"/>
      <c r="Y64" s="99"/>
      <c r="Z64" s="99"/>
      <c r="AA64" s="102"/>
      <c r="AB64" s="124"/>
    </row>
    <row r="65" spans="1:28" ht="23.25" x14ac:dyDescent="0.6">
      <c r="A65" s="18">
        <v>5</v>
      </c>
      <c r="B65" s="19">
        <v>117</v>
      </c>
      <c r="C65" s="99"/>
      <c r="D65" s="99"/>
      <c r="E65" s="100"/>
      <c r="F65" s="99"/>
      <c r="G65" s="99"/>
      <c r="H65" s="99"/>
      <c r="I65" s="99"/>
      <c r="J65" s="101"/>
      <c r="K65" s="100"/>
      <c r="L65" s="99"/>
      <c r="M65" s="99"/>
      <c r="N65" s="99"/>
      <c r="O65" s="101"/>
      <c r="P65" s="99"/>
      <c r="Q65" s="100"/>
      <c r="R65" s="99"/>
      <c r="S65" s="99"/>
      <c r="T65" s="99"/>
      <c r="U65" s="99"/>
      <c r="V65" s="99"/>
      <c r="W65" s="99"/>
      <c r="X65" s="99"/>
      <c r="Y65" s="99"/>
      <c r="Z65" s="99"/>
      <c r="AA65" s="102"/>
      <c r="AB65" s="124"/>
    </row>
    <row r="66" spans="1:28" ht="23.25" x14ac:dyDescent="0.6">
      <c r="A66" s="18">
        <v>6</v>
      </c>
      <c r="B66" s="19">
        <v>150</v>
      </c>
      <c r="C66" s="99"/>
      <c r="D66" s="99"/>
      <c r="E66" s="100"/>
      <c r="F66" s="99"/>
      <c r="G66" s="99"/>
      <c r="H66" s="99"/>
      <c r="I66" s="99"/>
      <c r="J66" s="101"/>
      <c r="K66" s="100"/>
      <c r="L66" s="99"/>
      <c r="M66" s="99"/>
      <c r="N66" s="99"/>
      <c r="O66" s="101"/>
      <c r="P66" s="99"/>
      <c r="Q66" s="100"/>
      <c r="R66" s="99"/>
      <c r="S66" s="99"/>
      <c r="T66" s="99"/>
      <c r="U66" s="99"/>
      <c r="V66" s="99"/>
      <c r="W66" s="99"/>
      <c r="X66" s="99"/>
      <c r="Y66" s="99"/>
      <c r="Z66" s="99"/>
      <c r="AA66" s="102"/>
      <c r="AB66" s="124"/>
    </row>
    <row r="67" spans="1:28" ht="23.25" x14ac:dyDescent="0.6">
      <c r="A67" s="18">
        <v>7</v>
      </c>
      <c r="B67" s="19">
        <v>80</v>
      </c>
      <c r="C67" s="99"/>
      <c r="D67" s="99"/>
      <c r="E67" s="100"/>
      <c r="F67" s="99"/>
      <c r="G67" s="99"/>
      <c r="H67" s="99"/>
      <c r="I67" s="99"/>
      <c r="J67" s="101"/>
      <c r="K67" s="100"/>
      <c r="L67" s="99"/>
      <c r="M67" s="99"/>
      <c r="N67" s="99"/>
      <c r="O67" s="101"/>
      <c r="P67" s="99"/>
      <c r="Q67" s="100"/>
      <c r="R67" s="99"/>
      <c r="S67" s="99"/>
      <c r="T67" s="99"/>
      <c r="U67" s="99"/>
      <c r="V67" s="99"/>
      <c r="W67" s="99"/>
      <c r="X67" s="99"/>
      <c r="Y67" s="99"/>
      <c r="Z67" s="99"/>
      <c r="AA67" s="102"/>
      <c r="AB67" s="124"/>
    </row>
    <row r="68" spans="1:28" ht="23.25" x14ac:dyDescent="0.6">
      <c r="A68" s="18">
        <v>8</v>
      </c>
      <c r="B68" s="19">
        <v>32</v>
      </c>
      <c r="C68" s="99"/>
      <c r="D68" s="99"/>
      <c r="E68" s="100"/>
      <c r="F68" s="99"/>
      <c r="G68" s="99"/>
      <c r="H68" s="99"/>
      <c r="I68" s="99"/>
      <c r="J68" s="101"/>
      <c r="K68" s="100"/>
      <c r="L68" s="99"/>
      <c r="M68" s="99"/>
      <c r="N68" s="99"/>
      <c r="O68" s="101"/>
      <c r="P68" s="99"/>
      <c r="Q68" s="100"/>
      <c r="R68" s="99"/>
      <c r="S68" s="99"/>
      <c r="T68" s="99"/>
      <c r="U68" s="99"/>
      <c r="V68" s="99"/>
      <c r="W68" s="99"/>
      <c r="X68" s="99"/>
      <c r="Y68" s="99"/>
      <c r="Z68" s="99"/>
      <c r="AA68" s="102"/>
      <c r="AB68" s="124"/>
    </row>
    <row r="69" spans="1:28" ht="23.25" x14ac:dyDescent="0.6">
      <c r="A69" s="18">
        <v>9</v>
      </c>
      <c r="B69" s="19">
        <v>350</v>
      </c>
      <c r="C69" s="99"/>
      <c r="D69" s="99"/>
      <c r="E69" s="100"/>
      <c r="F69" s="99"/>
      <c r="G69" s="99"/>
      <c r="H69" s="99"/>
      <c r="I69" s="99"/>
      <c r="J69" s="101"/>
      <c r="K69" s="100"/>
      <c r="L69" s="99"/>
      <c r="M69" s="99"/>
      <c r="N69" s="99"/>
      <c r="O69" s="101"/>
      <c r="P69" s="99"/>
      <c r="Q69" s="100"/>
      <c r="R69" s="99"/>
      <c r="S69" s="99"/>
      <c r="T69" s="99"/>
      <c r="U69" s="99"/>
      <c r="V69" s="99"/>
      <c r="W69" s="99"/>
      <c r="X69" s="99"/>
      <c r="Y69" s="99"/>
      <c r="Z69" s="99"/>
      <c r="AA69" s="102"/>
      <c r="AB69" s="124"/>
    </row>
    <row r="70" spans="1:28" ht="23.25" x14ac:dyDescent="0.6">
      <c r="A70" s="18">
        <v>10</v>
      </c>
      <c r="B70" s="19">
        <v>130</v>
      </c>
      <c r="C70" s="99"/>
      <c r="D70" s="99"/>
      <c r="E70" s="100"/>
      <c r="F70" s="99"/>
      <c r="G70" s="99"/>
      <c r="H70" s="99"/>
      <c r="I70" s="99"/>
      <c r="J70" s="101"/>
      <c r="K70" s="100"/>
      <c r="L70" s="99"/>
      <c r="M70" s="99"/>
      <c r="N70" s="99"/>
      <c r="O70" s="101"/>
      <c r="P70" s="99"/>
      <c r="Q70" s="100"/>
      <c r="R70" s="99"/>
      <c r="S70" s="99"/>
      <c r="T70" s="99"/>
      <c r="U70" s="99"/>
      <c r="V70" s="99"/>
      <c r="W70" s="99"/>
      <c r="X70" s="99"/>
      <c r="Y70" s="99"/>
      <c r="Z70" s="99"/>
      <c r="AA70" s="102"/>
      <c r="AB70" s="124"/>
    </row>
    <row r="71" spans="1:28" ht="23.25" x14ac:dyDescent="0.6">
      <c r="A71" s="18">
        <v>11</v>
      </c>
      <c r="B71" s="19">
        <v>170</v>
      </c>
      <c r="C71" s="99"/>
      <c r="D71" s="99"/>
      <c r="E71" s="100"/>
      <c r="F71" s="99"/>
      <c r="G71" s="99"/>
      <c r="H71" s="99"/>
      <c r="I71" s="99"/>
      <c r="J71" s="101"/>
      <c r="K71" s="100"/>
      <c r="L71" s="99"/>
      <c r="M71" s="99"/>
      <c r="N71" s="99"/>
      <c r="O71" s="101"/>
      <c r="P71" s="99"/>
      <c r="Q71" s="100"/>
      <c r="R71" s="99"/>
      <c r="S71" s="99"/>
      <c r="T71" s="99"/>
      <c r="U71" s="99"/>
      <c r="V71" s="99"/>
      <c r="W71" s="99"/>
      <c r="X71" s="99"/>
      <c r="Y71" s="99"/>
      <c r="Z71" s="99"/>
      <c r="AA71" s="102"/>
      <c r="AB71" s="124"/>
    </row>
    <row r="72" spans="1:28" ht="23.25" x14ac:dyDescent="0.6">
      <c r="A72" s="18">
        <v>12</v>
      </c>
      <c r="B72" s="19">
        <v>170</v>
      </c>
      <c r="C72" s="99"/>
      <c r="D72" s="99"/>
      <c r="E72" s="100"/>
      <c r="F72" s="99"/>
      <c r="G72" s="99"/>
      <c r="H72" s="99"/>
      <c r="I72" s="99"/>
      <c r="J72" s="101"/>
      <c r="K72" s="100"/>
      <c r="L72" s="99"/>
      <c r="M72" s="99"/>
      <c r="N72" s="99"/>
      <c r="O72" s="101"/>
      <c r="P72" s="99"/>
      <c r="Q72" s="100"/>
      <c r="R72" s="99"/>
      <c r="S72" s="99"/>
      <c r="T72" s="99"/>
      <c r="U72" s="99"/>
      <c r="V72" s="99"/>
      <c r="W72" s="99"/>
      <c r="X72" s="99"/>
      <c r="Y72" s="99"/>
      <c r="Z72" s="99"/>
      <c r="AA72" s="102"/>
      <c r="AB72" s="124"/>
    </row>
    <row r="73" spans="1:28" ht="23.25" x14ac:dyDescent="0.6">
      <c r="A73" s="80" t="s">
        <v>248</v>
      </c>
      <c r="B73" s="19"/>
      <c r="C73" s="99"/>
      <c r="D73" s="99"/>
      <c r="E73" s="100"/>
      <c r="F73" s="99"/>
      <c r="G73" s="99"/>
      <c r="H73" s="99"/>
      <c r="I73" s="99"/>
      <c r="J73" s="101"/>
      <c r="K73" s="100"/>
      <c r="L73" s="99"/>
      <c r="M73" s="99"/>
      <c r="N73" s="99"/>
      <c r="O73" s="101"/>
      <c r="P73" s="99"/>
      <c r="Q73" s="100"/>
      <c r="R73" s="99"/>
      <c r="S73" s="99"/>
      <c r="T73" s="99"/>
      <c r="U73" s="99"/>
      <c r="V73" s="99"/>
      <c r="W73" s="99"/>
      <c r="X73" s="99"/>
      <c r="Y73" s="99"/>
      <c r="Z73" s="99"/>
      <c r="AA73" s="102"/>
      <c r="AB73" s="124"/>
    </row>
    <row r="74" spans="1:28" ht="23.25" x14ac:dyDescent="0.6">
      <c r="A74" s="18">
        <v>1</v>
      </c>
      <c r="B74" s="19">
        <v>100</v>
      </c>
      <c r="C74" s="99"/>
      <c r="D74" s="99"/>
      <c r="E74" s="100"/>
      <c r="F74" s="99"/>
      <c r="G74" s="99"/>
      <c r="H74" s="99"/>
      <c r="I74" s="99"/>
      <c r="J74" s="101"/>
      <c r="K74" s="100"/>
      <c r="L74" s="99"/>
      <c r="M74" s="99"/>
      <c r="N74" s="99"/>
      <c r="O74" s="101"/>
      <c r="P74" s="99"/>
      <c r="Q74" s="100"/>
      <c r="R74" s="99"/>
      <c r="S74" s="99"/>
      <c r="T74" s="99"/>
      <c r="U74" s="99"/>
      <c r="V74" s="99"/>
      <c r="W74" s="99"/>
      <c r="X74" s="99"/>
      <c r="Y74" s="99"/>
      <c r="Z74" s="99"/>
      <c r="AA74" s="102"/>
      <c r="AB74" s="124"/>
    </row>
    <row r="75" spans="1:28" ht="23.25" x14ac:dyDescent="0.6">
      <c r="A75" s="18">
        <v>2</v>
      </c>
      <c r="B75" s="19">
        <v>150</v>
      </c>
      <c r="C75" s="99"/>
      <c r="D75" s="99"/>
      <c r="E75" s="100"/>
      <c r="F75" s="99"/>
      <c r="G75" s="99"/>
      <c r="H75" s="99"/>
      <c r="I75" s="99"/>
      <c r="J75" s="101"/>
      <c r="K75" s="100"/>
      <c r="L75" s="99"/>
      <c r="M75" s="99"/>
      <c r="N75" s="99"/>
      <c r="O75" s="101"/>
      <c r="P75" s="99"/>
      <c r="Q75" s="100"/>
      <c r="R75" s="99"/>
      <c r="S75" s="99"/>
      <c r="T75" s="99"/>
      <c r="U75" s="99"/>
      <c r="V75" s="99"/>
      <c r="W75" s="99"/>
      <c r="X75" s="99"/>
      <c r="Y75" s="99"/>
      <c r="Z75" s="99"/>
      <c r="AA75" s="102"/>
      <c r="AB75" s="124"/>
    </row>
    <row r="76" spans="1:28" ht="23.25" x14ac:dyDescent="0.6">
      <c r="A76" s="18">
        <v>3</v>
      </c>
      <c r="B76" s="19">
        <v>100</v>
      </c>
      <c r="C76" s="99"/>
      <c r="D76" s="99"/>
      <c r="E76" s="100"/>
      <c r="F76" s="99"/>
      <c r="G76" s="99"/>
      <c r="H76" s="99"/>
      <c r="I76" s="99"/>
      <c r="J76" s="101"/>
      <c r="K76" s="100"/>
      <c r="L76" s="99"/>
      <c r="M76" s="99"/>
      <c r="N76" s="99"/>
      <c r="O76" s="101"/>
      <c r="P76" s="99"/>
      <c r="Q76" s="100"/>
      <c r="R76" s="99"/>
      <c r="S76" s="99"/>
      <c r="T76" s="99"/>
      <c r="U76" s="99"/>
      <c r="V76" s="99"/>
      <c r="W76" s="99"/>
      <c r="X76" s="99"/>
      <c r="Y76" s="99"/>
      <c r="Z76" s="99"/>
      <c r="AA76" s="102"/>
      <c r="AB76" s="124"/>
    </row>
    <row r="77" spans="1:28" ht="23.25" x14ac:dyDescent="0.6">
      <c r="A77" s="18">
        <v>4</v>
      </c>
      <c r="B77" s="19">
        <v>150</v>
      </c>
      <c r="C77" s="99"/>
      <c r="D77" s="99"/>
      <c r="E77" s="100"/>
      <c r="F77" s="99"/>
      <c r="G77" s="99"/>
      <c r="H77" s="99"/>
      <c r="I77" s="99"/>
      <c r="J77" s="101"/>
      <c r="K77" s="100"/>
      <c r="L77" s="99"/>
      <c r="M77" s="99"/>
      <c r="N77" s="99"/>
      <c r="O77" s="101"/>
      <c r="P77" s="99"/>
      <c r="Q77" s="100"/>
      <c r="R77" s="99"/>
      <c r="S77" s="99"/>
      <c r="T77" s="99"/>
      <c r="U77" s="99"/>
      <c r="V77" s="99"/>
      <c r="W77" s="99"/>
      <c r="X77" s="99"/>
      <c r="Y77" s="99"/>
      <c r="Z77" s="99"/>
      <c r="AA77" s="102"/>
      <c r="AB77" s="124"/>
    </row>
    <row r="78" spans="1:28" ht="23.25" x14ac:dyDescent="0.6">
      <c r="A78" s="18">
        <v>5</v>
      </c>
      <c r="B78" s="19">
        <v>100</v>
      </c>
      <c r="C78" s="99"/>
      <c r="D78" s="99"/>
      <c r="E78" s="100"/>
      <c r="F78" s="99"/>
      <c r="G78" s="99"/>
      <c r="H78" s="99"/>
      <c r="I78" s="99"/>
      <c r="J78" s="101"/>
      <c r="K78" s="100"/>
      <c r="L78" s="99"/>
      <c r="M78" s="99"/>
      <c r="N78" s="99"/>
      <c r="O78" s="101"/>
      <c r="P78" s="99"/>
      <c r="Q78" s="100"/>
      <c r="R78" s="99"/>
      <c r="S78" s="99"/>
      <c r="T78" s="99"/>
      <c r="U78" s="99"/>
      <c r="V78" s="99"/>
      <c r="W78" s="99"/>
      <c r="X78" s="99"/>
      <c r="Y78" s="99"/>
      <c r="Z78" s="99"/>
      <c r="AA78" s="102"/>
      <c r="AB78" s="124"/>
    </row>
    <row r="79" spans="1:28" ht="23.25" x14ac:dyDescent="0.6">
      <c r="A79" s="18">
        <v>6</v>
      </c>
      <c r="B79" s="19">
        <v>350</v>
      </c>
      <c r="C79" s="99"/>
      <c r="D79" s="99"/>
      <c r="E79" s="100"/>
      <c r="F79" s="99"/>
      <c r="G79" s="99"/>
      <c r="H79" s="99"/>
      <c r="I79" s="99"/>
      <c r="J79" s="101"/>
      <c r="K79" s="100"/>
      <c r="L79" s="99"/>
      <c r="M79" s="99"/>
      <c r="N79" s="99"/>
      <c r="O79" s="101"/>
      <c r="P79" s="99"/>
      <c r="Q79" s="100"/>
      <c r="R79" s="99"/>
      <c r="S79" s="99"/>
      <c r="T79" s="99"/>
      <c r="U79" s="99"/>
      <c r="V79" s="99"/>
      <c r="W79" s="99"/>
      <c r="X79" s="99"/>
      <c r="Y79" s="99"/>
      <c r="Z79" s="99"/>
      <c r="AA79" s="102"/>
      <c r="AB79" s="124"/>
    </row>
    <row r="80" spans="1:28" ht="23.25" x14ac:dyDescent="0.6">
      <c r="A80" s="18">
        <v>7</v>
      </c>
      <c r="B80" s="19">
        <v>270</v>
      </c>
      <c r="C80" s="99"/>
      <c r="D80" s="99"/>
      <c r="E80" s="100"/>
      <c r="F80" s="99"/>
      <c r="G80" s="99"/>
      <c r="H80" s="99"/>
      <c r="I80" s="99"/>
      <c r="J80" s="101"/>
      <c r="K80" s="100"/>
      <c r="L80" s="99"/>
      <c r="M80" s="99"/>
      <c r="N80" s="99"/>
      <c r="O80" s="101"/>
      <c r="P80" s="99"/>
      <c r="Q80" s="100"/>
      <c r="R80" s="99"/>
      <c r="S80" s="99"/>
      <c r="T80" s="99"/>
      <c r="U80" s="99"/>
      <c r="V80" s="99"/>
      <c r="W80" s="99"/>
      <c r="X80" s="99"/>
      <c r="Y80" s="99"/>
      <c r="Z80" s="99"/>
      <c r="AA80" s="102"/>
      <c r="AB80" s="124"/>
    </row>
    <row r="81" spans="1:28" ht="23.25" x14ac:dyDescent="0.6">
      <c r="A81" s="18">
        <v>8</v>
      </c>
      <c r="B81" s="19">
        <v>80</v>
      </c>
      <c r="C81" s="99"/>
      <c r="D81" s="99"/>
      <c r="E81" s="100"/>
      <c r="F81" s="99"/>
      <c r="G81" s="99"/>
      <c r="H81" s="99"/>
      <c r="I81" s="99"/>
      <c r="J81" s="101"/>
      <c r="K81" s="100"/>
      <c r="L81" s="99"/>
      <c r="M81" s="99"/>
      <c r="N81" s="99"/>
      <c r="O81" s="101"/>
      <c r="P81" s="99"/>
      <c r="Q81" s="100"/>
      <c r="R81" s="99"/>
      <c r="S81" s="99"/>
      <c r="T81" s="99"/>
      <c r="U81" s="99"/>
      <c r="V81" s="99"/>
      <c r="W81" s="99"/>
      <c r="X81" s="99"/>
      <c r="Y81" s="99"/>
      <c r="Z81" s="99"/>
      <c r="AA81" s="102"/>
      <c r="AB81" s="124"/>
    </row>
    <row r="82" spans="1:28" ht="23.25" x14ac:dyDescent="0.6">
      <c r="A82" s="18">
        <v>9</v>
      </c>
      <c r="B82" s="19">
        <v>230</v>
      </c>
      <c r="C82" s="99"/>
      <c r="D82" s="99"/>
      <c r="E82" s="100"/>
      <c r="F82" s="99"/>
      <c r="G82" s="99"/>
      <c r="H82" s="99"/>
      <c r="I82" s="99"/>
      <c r="J82" s="101"/>
      <c r="K82" s="100"/>
      <c r="L82" s="99"/>
      <c r="M82" s="99"/>
      <c r="N82" s="99"/>
      <c r="O82" s="101"/>
      <c r="P82" s="99"/>
      <c r="Q82" s="100"/>
      <c r="R82" s="99"/>
      <c r="S82" s="99"/>
      <c r="T82" s="99"/>
      <c r="U82" s="99"/>
      <c r="V82" s="99"/>
      <c r="W82" s="99"/>
      <c r="X82" s="99"/>
      <c r="Y82" s="99"/>
      <c r="Z82" s="99"/>
      <c r="AA82" s="102"/>
      <c r="AB82" s="124"/>
    </row>
    <row r="83" spans="1:28" ht="23.25" x14ac:dyDescent="0.6">
      <c r="A83" s="18">
        <v>10</v>
      </c>
      <c r="B83" s="19">
        <v>90</v>
      </c>
      <c r="C83" s="99"/>
      <c r="D83" s="99"/>
      <c r="E83" s="100"/>
      <c r="F83" s="99"/>
      <c r="G83" s="99"/>
      <c r="H83" s="99"/>
      <c r="I83" s="99"/>
      <c r="J83" s="101"/>
      <c r="K83" s="100"/>
      <c r="L83" s="99"/>
      <c r="M83" s="99"/>
      <c r="N83" s="99"/>
      <c r="O83" s="101"/>
      <c r="P83" s="99"/>
      <c r="Q83" s="100"/>
      <c r="R83" s="99"/>
      <c r="S83" s="99"/>
      <c r="T83" s="99"/>
      <c r="U83" s="99"/>
      <c r="V83" s="99"/>
      <c r="W83" s="99"/>
      <c r="X83" s="99"/>
      <c r="Y83" s="99"/>
      <c r="Z83" s="99"/>
      <c r="AA83" s="102"/>
      <c r="AB83" s="124"/>
    </row>
    <row r="84" spans="1:28" ht="23.25" x14ac:dyDescent="0.6">
      <c r="A84" s="18">
        <v>11</v>
      </c>
      <c r="B84" s="19">
        <v>100</v>
      </c>
      <c r="C84" s="99"/>
      <c r="D84" s="99"/>
      <c r="E84" s="100"/>
      <c r="F84" s="99"/>
      <c r="G84" s="99"/>
      <c r="H84" s="99"/>
      <c r="I84" s="99"/>
      <c r="J84" s="101"/>
      <c r="K84" s="100"/>
      <c r="L84" s="99"/>
      <c r="M84" s="99"/>
      <c r="N84" s="99"/>
      <c r="O84" s="101"/>
      <c r="P84" s="99"/>
      <c r="Q84" s="100"/>
      <c r="R84" s="99"/>
      <c r="S84" s="99"/>
      <c r="T84" s="99"/>
      <c r="U84" s="99"/>
      <c r="V84" s="99"/>
      <c r="W84" s="99"/>
      <c r="X84" s="99"/>
      <c r="Y84" s="99"/>
      <c r="Z84" s="99"/>
      <c r="AA84" s="102"/>
      <c r="AB84" s="124"/>
    </row>
    <row r="85" spans="1:28" ht="23.25" x14ac:dyDescent="0.6">
      <c r="A85" s="79" t="s">
        <v>186</v>
      </c>
      <c r="B85" s="19"/>
      <c r="C85" s="99"/>
      <c r="D85" s="99"/>
      <c r="E85" s="100"/>
      <c r="F85" s="99"/>
      <c r="G85" s="99"/>
      <c r="H85" s="99"/>
      <c r="I85" s="99"/>
      <c r="J85" s="101"/>
      <c r="K85" s="100"/>
      <c r="L85" s="99"/>
      <c r="M85" s="99"/>
      <c r="N85" s="99"/>
      <c r="O85" s="101"/>
      <c r="P85" s="99"/>
      <c r="Q85" s="100"/>
      <c r="R85" s="99"/>
      <c r="S85" s="99"/>
      <c r="T85" s="99"/>
      <c r="U85" s="99"/>
      <c r="V85" s="99"/>
      <c r="W85" s="99"/>
      <c r="X85" s="99"/>
      <c r="Y85" s="99"/>
      <c r="Z85" s="99"/>
      <c r="AA85" s="102"/>
      <c r="AB85" s="124"/>
    </row>
    <row r="86" spans="1:28" ht="23.25" x14ac:dyDescent="0.6">
      <c r="A86" s="7" t="s">
        <v>178</v>
      </c>
      <c r="B86" s="8">
        <v>420</v>
      </c>
      <c r="C86" s="99"/>
      <c r="D86" s="99"/>
      <c r="E86" s="100"/>
      <c r="F86" s="99"/>
      <c r="G86" s="99"/>
      <c r="H86" s="99"/>
      <c r="I86" s="99"/>
      <c r="J86" s="101"/>
      <c r="K86" s="100"/>
      <c r="L86" s="99"/>
      <c r="M86" s="99"/>
      <c r="N86" s="99"/>
      <c r="O86" s="101"/>
      <c r="P86" s="99"/>
      <c r="Q86" s="100"/>
      <c r="R86" s="99"/>
      <c r="S86" s="99"/>
      <c r="T86" s="99"/>
      <c r="U86" s="99"/>
      <c r="V86" s="99"/>
      <c r="W86" s="99"/>
      <c r="X86" s="99"/>
      <c r="Y86" s="99"/>
      <c r="Z86" s="99"/>
      <c r="AA86" s="102"/>
      <c r="AB86" s="124"/>
    </row>
    <row r="87" spans="1:28" ht="23.25" x14ac:dyDescent="0.6">
      <c r="A87" s="7" t="s">
        <v>179</v>
      </c>
      <c r="B87" s="8">
        <v>75</v>
      </c>
      <c r="C87" s="99"/>
      <c r="D87" s="99"/>
      <c r="E87" s="100"/>
      <c r="F87" s="99"/>
      <c r="G87" s="99"/>
      <c r="H87" s="99"/>
      <c r="I87" s="99"/>
      <c r="J87" s="101"/>
      <c r="K87" s="100"/>
      <c r="L87" s="99"/>
      <c r="M87" s="99"/>
      <c r="N87" s="99"/>
      <c r="O87" s="101"/>
      <c r="P87" s="99"/>
      <c r="Q87" s="100"/>
      <c r="R87" s="99"/>
      <c r="S87" s="99"/>
      <c r="T87" s="99"/>
      <c r="U87" s="99"/>
      <c r="V87" s="99"/>
      <c r="W87" s="99"/>
      <c r="X87" s="99"/>
      <c r="Y87" s="99"/>
      <c r="Z87" s="99"/>
      <c r="AA87" s="102"/>
      <c r="AB87" s="124"/>
    </row>
    <row r="88" spans="1:28" ht="23.25" x14ac:dyDescent="0.6">
      <c r="A88" s="7" t="s">
        <v>180</v>
      </c>
      <c r="B88" s="8">
        <v>190</v>
      </c>
      <c r="C88" s="99"/>
      <c r="D88" s="99"/>
      <c r="E88" s="100"/>
      <c r="F88" s="99"/>
      <c r="G88" s="99"/>
      <c r="H88" s="99"/>
      <c r="I88" s="99"/>
      <c r="J88" s="101"/>
      <c r="K88" s="100"/>
      <c r="L88" s="99"/>
      <c r="M88" s="99"/>
      <c r="N88" s="99"/>
      <c r="O88" s="101"/>
      <c r="P88" s="99"/>
      <c r="Q88" s="100"/>
      <c r="R88" s="99"/>
      <c r="S88" s="99"/>
      <c r="T88" s="99"/>
      <c r="U88" s="99"/>
      <c r="V88" s="99"/>
      <c r="W88" s="99"/>
      <c r="X88" s="99"/>
      <c r="Y88" s="99"/>
      <c r="Z88" s="99"/>
      <c r="AA88" s="102"/>
      <c r="AB88" s="124"/>
    </row>
    <row r="89" spans="1:28" ht="23.25" x14ac:dyDescent="0.6">
      <c r="A89" s="7" t="s">
        <v>181</v>
      </c>
      <c r="B89" s="8">
        <v>100</v>
      </c>
      <c r="C89" s="99"/>
      <c r="D89" s="99"/>
      <c r="E89" s="100"/>
      <c r="F89" s="99"/>
      <c r="G89" s="99"/>
      <c r="H89" s="99"/>
      <c r="I89" s="99"/>
      <c r="J89" s="101"/>
      <c r="K89" s="100"/>
      <c r="L89" s="99"/>
      <c r="M89" s="99"/>
      <c r="N89" s="99"/>
      <c r="O89" s="101"/>
      <c r="P89" s="99"/>
      <c r="Q89" s="100"/>
      <c r="R89" s="99"/>
      <c r="S89" s="99"/>
      <c r="T89" s="99"/>
      <c r="U89" s="99"/>
      <c r="V89" s="99"/>
      <c r="W89" s="99"/>
      <c r="X89" s="99"/>
      <c r="Y89" s="99"/>
      <c r="Z89" s="99"/>
      <c r="AA89" s="102"/>
      <c r="AB89" s="124"/>
    </row>
    <row r="90" spans="1:28" ht="23.25" x14ac:dyDescent="0.6">
      <c r="A90" s="7" t="s">
        <v>182</v>
      </c>
      <c r="B90" s="8">
        <v>100</v>
      </c>
      <c r="C90" s="99"/>
      <c r="D90" s="99"/>
      <c r="E90" s="100"/>
      <c r="F90" s="99"/>
      <c r="G90" s="99"/>
      <c r="H90" s="99"/>
      <c r="I90" s="99"/>
      <c r="J90" s="101"/>
      <c r="K90" s="100"/>
      <c r="L90" s="99"/>
      <c r="M90" s="99"/>
      <c r="N90" s="99"/>
      <c r="O90" s="101"/>
      <c r="P90" s="99"/>
      <c r="Q90" s="100"/>
      <c r="R90" s="99"/>
      <c r="S90" s="99"/>
      <c r="T90" s="99"/>
      <c r="U90" s="99"/>
      <c r="V90" s="99"/>
      <c r="W90" s="99"/>
      <c r="X90" s="99"/>
      <c r="Y90" s="99"/>
      <c r="Z90" s="99"/>
      <c r="AA90" s="102"/>
      <c r="AB90" s="124"/>
    </row>
    <row r="91" spans="1:28" ht="23.25" x14ac:dyDescent="0.6">
      <c r="A91" s="7" t="s">
        <v>183</v>
      </c>
      <c r="B91" s="8">
        <v>65</v>
      </c>
      <c r="C91" s="99"/>
      <c r="D91" s="99"/>
      <c r="E91" s="100"/>
      <c r="F91" s="99"/>
      <c r="G91" s="99"/>
      <c r="H91" s="99"/>
      <c r="I91" s="99"/>
      <c r="J91" s="101"/>
      <c r="K91" s="100"/>
      <c r="L91" s="99"/>
      <c r="M91" s="99"/>
      <c r="N91" s="99"/>
      <c r="O91" s="101"/>
      <c r="P91" s="99"/>
      <c r="Q91" s="100"/>
      <c r="R91" s="99"/>
      <c r="S91" s="99"/>
      <c r="T91" s="99"/>
      <c r="U91" s="99"/>
      <c r="V91" s="99"/>
      <c r="W91" s="99"/>
      <c r="X91" s="99"/>
      <c r="Y91" s="99"/>
      <c r="Z91" s="99"/>
      <c r="AA91" s="102"/>
      <c r="AB91" s="124"/>
    </row>
    <row r="92" spans="1:28" ht="23.25" x14ac:dyDescent="0.6">
      <c r="A92" s="7" t="s">
        <v>184</v>
      </c>
      <c r="B92" s="8">
        <v>150</v>
      </c>
      <c r="C92" s="99"/>
      <c r="D92" s="99"/>
      <c r="E92" s="100"/>
      <c r="F92" s="99"/>
      <c r="G92" s="99"/>
      <c r="H92" s="99"/>
      <c r="I92" s="99"/>
      <c r="J92" s="101"/>
      <c r="K92" s="100"/>
      <c r="L92" s="99"/>
      <c r="M92" s="99"/>
      <c r="N92" s="99"/>
      <c r="O92" s="101"/>
      <c r="P92" s="99"/>
      <c r="Q92" s="100"/>
      <c r="R92" s="99"/>
      <c r="S92" s="99"/>
      <c r="T92" s="99"/>
      <c r="U92" s="99"/>
      <c r="V92" s="99"/>
      <c r="W92" s="99"/>
      <c r="X92" s="99"/>
      <c r="Y92" s="99"/>
      <c r="Z92" s="99"/>
      <c r="AA92" s="102"/>
      <c r="AB92" s="124"/>
    </row>
    <row r="93" spans="1:28" ht="23.25" x14ac:dyDescent="0.6">
      <c r="A93" s="7" t="s">
        <v>185</v>
      </c>
      <c r="B93" s="8">
        <v>130</v>
      </c>
      <c r="C93" s="99"/>
      <c r="D93" s="99"/>
      <c r="E93" s="100"/>
      <c r="F93" s="99"/>
      <c r="G93" s="99"/>
      <c r="H93" s="99"/>
      <c r="I93" s="99"/>
      <c r="J93" s="101"/>
      <c r="K93" s="100"/>
      <c r="L93" s="99"/>
      <c r="M93" s="99"/>
      <c r="N93" s="99"/>
      <c r="O93" s="101"/>
      <c r="P93" s="99"/>
      <c r="Q93" s="100"/>
      <c r="R93" s="99"/>
      <c r="S93" s="99"/>
      <c r="T93" s="99"/>
      <c r="U93" s="99"/>
      <c r="V93" s="99"/>
      <c r="W93" s="99"/>
      <c r="X93" s="99"/>
      <c r="Y93" s="99"/>
      <c r="Z93" s="99"/>
      <c r="AA93" s="102"/>
      <c r="AB93" s="124"/>
    </row>
    <row r="94" spans="1:28" ht="23.25" x14ac:dyDescent="0.6">
      <c r="A94" s="81" t="s">
        <v>202</v>
      </c>
      <c r="B94" s="2"/>
      <c r="C94" s="99"/>
      <c r="D94" s="99"/>
      <c r="E94" s="100"/>
      <c r="F94" s="99"/>
      <c r="G94" s="99"/>
      <c r="H94" s="99"/>
      <c r="I94" s="99"/>
      <c r="J94" s="101"/>
      <c r="K94" s="100"/>
      <c r="L94" s="99"/>
      <c r="M94" s="99"/>
      <c r="N94" s="99"/>
      <c r="O94" s="101"/>
      <c r="P94" s="99"/>
      <c r="Q94" s="100"/>
      <c r="R94" s="99"/>
      <c r="S94" s="99"/>
      <c r="T94" s="99"/>
      <c r="U94" s="99"/>
      <c r="V94" s="99"/>
      <c r="W94" s="99"/>
      <c r="X94" s="99"/>
      <c r="Y94" s="99"/>
      <c r="Z94" s="99"/>
      <c r="AA94" s="102"/>
      <c r="AB94" s="124"/>
    </row>
    <row r="95" spans="1:28" ht="23.25" x14ac:dyDescent="0.6">
      <c r="A95" s="7" t="s">
        <v>172</v>
      </c>
      <c r="B95" s="8">
        <v>735</v>
      </c>
      <c r="C95" s="99"/>
      <c r="D95" s="99"/>
      <c r="E95" s="100"/>
      <c r="F95" s="99"/>
      <c r="G95" s="99"/>
      <c r="H95" s="99"/>
      <c r="I95" s="99"/>
      <c r="J95" s="101"/>
      <c r="K95" s="100"/>
      <c r="L95" s="99"/>
      <c r="M95" s="99"/>
      <c r="N95" s="99"/>
      <c r="O95" s="101"/>
      <c r="P95" s="99"/>
      <c r="Q95" s="100"/>
      <c r="R95" s="99"/>
      <c r="S95" s="99"/>
      <c r="T95" s="99"/>
      <c r="U95" s="99"/>
      <c r="V95" s="99"/>
      <c r="W95" s="99"/>
      <c r="X95" s="99"/>
      <c r="Y95" s="99"/>
      <c r="Z95" s="99"/>
      <c r="AA95" s="102"/>
      <c r="AB95" s="124"/>
    </row>
    <row r="96" spans="1:28" ht="23.25" x14ac:dyDescent="0.6">
      <c r="A96" s="7" t="s">
        <v>85</v>
      </c>
      <c r="B96" s="8">
        <v>125</v>
      </c>
      <c r="C96" s="99"/>
      <c r="D96" s="99"/>
      <c r="E96" s="100"/>
      <c r="F96" s="99"/>
      <c r="G96" s="99"/>
      <c r="H96" s="99"/>
      <c r="I96" s="99"/>
      <c r="J96" s="101"/>
      <c r="K96" s="100"/>
      <c r="L96" s="99"/>
      <c r="M96" s="99"/>
      <c r="N96" s="99"/>
      <c r="O96" s="101"/>
      <c r="P96" s="99"/>
      <c r="Q96" s="100"/>
      <c r="R96" s="99"/>
      <c r="S96" s="99"/>
      <c r="T96" s="99"/>
      <c r="U96" s="99"/>
      <c r="V96" s="99"/>
      <c r="W96" s="99"/>
      <c r="X96" s="99"/>
      <c r="Y96" s="99"/>
      <c r="Z96" s="99"/>
      <c r="AA96" s="102"/>
      <c r="AB96" s="124"/>
    </row>
    <row r="97" spans="1:28" ht="23.25" x14ac:dyDescent="0.6">
      <c r="A97" s="7" t="s">
        <v>173</v>
      </c>
      <c r="B97" s="8">
        <v>169</v>
      </c>
      <c r="C97" s="99"/>
      <c r="D97" s="99"/>
      <c r="E97" s="100"/>
      <c r="F97" s="99"/>
      <c r="G97" s="99"/>
      <c r="H97" s="99"/>
      <c r="I97" s="99"/>
      <c r="J97" s="101"/>
      <c r="K97" s="100"/>
      <c r="L97" s="99"/>
      <c r="M97" s="99"/>
      <c r="N97" s="99"/>
      <c r="O97" s="101"/>
      <c r="P97" s="99"/>
      <c r="Q97" s="100"/>
      <c r="R97" s="99"/>
      <c r="S97" s="99"/>
      <c r="T97" s="99"/>
      <c r="U97" s="99"/>
      <c r="V97" s="99"/>
      <c r="W97" s="99"/>
      <c r="X97" s="99"/>
      <c r="Y97" s="99"/>
      <c r="Z97" s="99"/>
      <c r="AA97" s="102"/>
      <c r="AB97" s="124"/>
    </row>
    <row r="98" spans="1:28" ht="23.25" x14ac:dyDescent="0.6">
      <c r="A98" s="7" t="s">
        <v>174</v>
      </c>
      <c r="B98" s="8">
        <v>132</v>
      </c>
      <c r="C98" s="99"/>
      <c r="D98" s="99"/>
      <c r="E98" s="100"/>
      <c r="F98" s="99"/>
      <c r="G98" s="99"/>
      <c r="H98" s="99"/>
      <c r="I98" s="99"/>
      <c r="J98" s="101"/>
      <c r="K98" s="100"/>
      <c r="L98" s="99"/>
      <c r="M98" s="99"/>
      <c r="N98" s="99"/>
      <c r="O98" s="101"/>
      <c r="P98" s="99"/>
      <c r="Q98" s="100"/>
      <c r="R98" s="99"/>
      <c r="S98" s="99"/>
      <c r="T98" s="99"/>
      <c r="U98" s="99"/>
      <c r="V98" s="99"/>
      <c r="W98" s="99"/>
      <c r="X98" s="99"/>
      <c r="Y98" s="99"/>
      <c r="Z98" s="99"/>
      <c r="AA98" s="102"/>
      <c r="AB98" s="124"/>
    </row>
    <row r="99" spans="1:28" ht="23.25" x14ac:dyDescent="0.6">
      <c r="A99" s="7" t="s">
        <v>175</v>
      </c>
      <c r="B99" s="8">
        <v>45</v>
      </c>
      <c r="C99" s="99"/>
      <c r="D99" s="99"/>
      <c r="E99" s="100"/>
      <c r="F99" s="99"/>
      <c r="G99" s="99"/>
      <c r="H99" s="99"/>
      <c r="I99" s="99"/>
      <c r="J99" s="101"/>
      <c r="K99" s="100"/>
      <c r="L99" s="99"/>
      <c r="M99" s="99"/>
      <c r="N99" s="99"/>
      <c r="O99" s="101"/>
      <c r="P99" s="99"/>
      <c r="Q99" s="100"/>
      <c r="R99" s="99"/>
      <c r="S99" s="99"/>
      <c r="T99" s="99"/>
      <c r="U99" s="99"/>
      <c r="V99" s="99"/>
      <c r="W99" s="99"/>
      <c r="X99" s="99"/>
      <c r="Y99" s="99"/>
      <c r="Z99" s="99"/>
      <c r="AA99" s="102"/>
      <c r="AB99" s="124"/>
    </row>
    <row r="100" spans="1:28" ht="23.25" x14ac:dyDescent="0.6">
      <c r="A100" s="7" t="s">
        <v>173</v>
      </c>
      <c r="B100" s="8">
        <v>60</v>
      </c>
      <c r="C100" s="99"/>
      <c r="D100" s="99"/>
      <c r="E100" s="100"/>
      <c r="F100" s="99"/>
      <c r="G100" s="99"/>
      <c r="H100" s="99"/>
      <c r="I100" s="99"/>
      <c r="J100" s="101"/>
      <c r="K100" s="100"/>
      <c r="L100" s="99"/>
      <c r="M100" s="99"/>
      <c r="N100" s="99"/>
      <c r="O100" s="101"/>
      <c r="P100" s="99"/>
      <c r="Q100" s="100"/>
      <c r="R100" s="99"/>
      <c r="S100" s="99"/>
      <c r="T100" s="99"/>
      <c r="U100" s="99"/>
      <c r="V100" s="99"/>
      <c r="W100" s="99"/>
      <c r="X100" s="99"/>
      <c r="Y100" s="99"/>
      <c r="Z100" s="99"/>
      <c r="AA100" s="102"/>
      <c r="AB100" s="124"/>
    </row>
    <row r="101" spans="1:28" ht="23.25" x14ac:dyDescent="0.6">
      <c r="A101" s="7" t="s">
        <v>107</v>
      </c>
      <c r="B101" s="8">
        <v>168</v>
      </c>
      <c r="C101" s="99"/>
      <c r="D101" s="99"/>
      <c r="E101" s="100"/>
      <c r="F101" s="99"/>
      <c r="G101" s="99"/>
      <c r="H101" s="99"/>
      <c r="I101" s="99"/>
      <c r="J101" s="101"/>
      <c r="K101" s="100"/>
      <c r="L101" s="99"/>
      <c r="M101" s="99"/>
      <c r="N101" s="99"/>
      <c r="O101" s="101"/>
      <c r="P101" s="99"/>
      <c r="Q101" s="100"/>
      <c r="R101" s="99"/>
      <c r="S101" s="99"/>
      <c r="T101" s="99"/>
      <c r="U101" s="99"/>
      <c r="V101" s="99"/>
      <c r="W101" s="99"/>
      <c r="X101" s="99"/>
      <c r="Y101" s="99"/>
      <c r="Z101" s="99"/>
      <c r="AA101" s="102"/>
      <c r="AB101" s="124"/>
    </row>
    <row r="102" spans="1:28" ht="23.25" x14ac:dyDescent="0.6">
      <c r="A102" s="7" t="s">
        <v>172</v>
      </c>
      <c r="B102" s="8">
        <v>167</v>
      </c>
      <c r="C102" s="99"/>
      <c r="D102" s="99"/>
      <c r="E102" s="100"/>
      <c r="F102" s="99"/>
      <c r="G102" s="99"/>
      <c r="H102" s="99"/>
      <c r="I102" s="99"/>
      <c r="J102" s="101"/>
      <c r="K102" s="100"/>
      <c r="L102" s="99"/>
      <c r="M102" s="99"/>
      <c r="N102" s="99"/>
      <c r="O102" s="101"/>
      <c r="P102" s="99"/>
      <c r="Q102" s="100"/>
      <c r="R102" s="99"/>
      <c r="S102" s="99"/>
      <c r="T102" s="99"/>
      <c r="U102" s="99"/>
      <c r="V102" s="99"/>
      <c r="W102" s="99"/>
      <c r="X102" s="99"/>
      <c r="Y102" s="99"/>
      <c r="Z102" s="99"/>
      <c r="AA102" s="102"/>
      <c r="AB102" s="124"/>
    </row>
    <row r="103" spans="1:28" ht="23.25" x14ac:dyDescent="0.6">
      <c r="A103" s="7" t="s">
        <v>172</v>
      </c>
      <c r="B103" s="8">
        <v>168</v>
      </c>
      <c r="C103" s="99"/>
      <c r="D103" s="99"/>
      <c r="E103" s="100"/>
      <c r="F103" s="99"/>
      <c r="G103" s="99"/>
      <c r="H103" s="99"/>
      <c r="I103" s="99"/>
      <c r="J103" s="101"/>
      <c r="K103" s="100"/>
      <c r="L103" s="99"/>
      <c r="M103" s="99"/>
      <c r="N103" s="99"/>
      <c r="O103" s="101"/>
      <c r="P103" s="99"/>
      <c r="Q103" s="100"/>
      <c r="R103" s="99"/>
      <c r="S103" s="99"/>
      <c r="T103" s="99"/>
      <c r="U103" s="99"/>
      <c r="V103" s="99"/>
      <c r="W103" s="99"/>
      <c r="X103" s="99"/>
      <c r="Y103" s="99"/>
      <c r="Z103" s="99"/>
      <c r="AA103" s="102"/>
      <c r="AB103" s="124"/>
    </row>
    <row r="104" spans="1:28" ht="23.25" x14ac:dyDescent="0.6">
      <c r="A104" s="7" t="s">
        <v>172</v>
      </c>
      <c r="B104" s="8">
        <v>144</v>
      </c>
      <c r="C104" s="99"/>
      <c r="D104" s="99"/>
      <c r="E104" s="100"/>
      <c r="F104" s="99"/>
      <c r="G104" s="99"/>
      <c r="H104" s="99"/>
      <c r="I104" s="99"/>
      <c r="J104" s="101"/>
      <c r="K104" s="100"/>
      <c r="L104" s="99"/>
      <c r="M104" s="99"/>
      <c r="N104" s="99"/>
      <c r="O104" s="101"/>
      <c r="P104" s="99"/>
      <c r="Q104" s="100"/>
      <c r="R104" s="99"/>
      <c r="S104" s="99"/>
      <c r="T104" s="99"/>
      <c r="U104" s="99"/>
      <c r="V104" s="99"/>
      <c r="W104" s="99"/>
      <c r="X104" s="99"/>
      <c r="Y104" s="99"/>
      <c r="Z104" s="99"/>
      <c r="AA104" s="102"/>
      <c r="AB104" s="124"/>
    </row>
    <row r="105" spans="1:28" ht="23.25" x14ac:dyDescent="0.6">
      <c r="A105" s="7" t="s">
        <v>176</v>
      </c>
      <c r="B105" s="12">
        <v>110</v>
      </c>
      <c r="C105" s="99"/>
      <c r="D105" s="99"/>
      <c r="E105" s="100"/>
      <c r="F105" s="99"/>
      <c r="G105" s="99"/>
      <c r="H105" s="99"/>
      <c r="I105" s="99"/>
      <c r="J105" s="101"/>
      <c r="K105" s="100"/>
      <c r="L105" s="99"/>
      <c r="M105" s="99"/>
      <c r="N105" s="99"/>
      <c r="O105" s="101"/>
      <c r="P105" s="99"/>
      <c r="Q105" s="100"/>
      <c r="R105" s="99"/>
      <c r="S105" s="99"/>
      <c r="T105" s="99"/>
      <c r="U105" s="99"/>
      <c r="V105" s="99"/>
      <c r="W105" s="99"/>
      <c r="X105" s="99"/>
      <c r="Y105" s="99"/>
      <c r="Z105" s="99"/>
      <c r="AA105" s="102"/>
      <c r="AB105" s="124"/>
    </row>
    <row r="106" spans="1:28" ht="23.25" x14ac:dyDescent="0.6">
      <c r="A106" s="11" t="s">
        <v>172</v>
      </c>
      <c r="B106" s="12">
        <v>60</v>
      </c>
      <c r="C106" s="99"/>
      <c r="D106" s="99"/>
      <c r="E106" s="100"/>
      <c r="F106" s="99"/>
      <c r="G106" s="99"/>
      <c r="H106" s="99"/>
      <c r="I106" s="99"/>
      <c r="J106" s="101"/>
      <c r="K106" s="100"/>
      <c r="L106" s="99"/>
      <c r="M106" s="99"/>
      <c r="N106" s="99"/>
      <c r="O106" s="101"/>
      <c r="P106" s="99"/>
      <c r="Q106" s="100"/>
      <c r="R106" s="99"/>
      <c r="S106" s="99"/>
      <c r="T106" s="99"/>
      <c r="U106" s="99"/>
      <c r="V106" s="99"/>
      <c r="W106" s="99"/>
      <c r="X106" s="99"/>
      <c r="Y106" s="99"/>
      <c r="Z106" s="99"/>
      <c r="AA106" s="102"/>
      <c r="AB106" s="124"/>
    </row>
    <row r="107" spans="1:28" ht="23.25" x14ac:dyDescent="0.6">
      <c r="A107" s="11" t="s">
        <v>96</v>
      </c>
      <c r="B107" s="12">
        <v>189</v>
      </c>
      <c r="C107" s="99"/>
      <c r="D107" s="99"/>
      <c r="E107" s="100"/>
      <c r="F107" s="99"/>
      <c r="G107" s="99"/>
      <c r="H107" s="99"/>
      <c r="I107" s="99"/>
      <c r="J107" s="101"/>
      <c r="K107" s="100"/>
      <c r="L107" s="99"/>
      <c r="M107" s="99"/>
      <c r="N107" s="99"/>
      <c r="O107" s="101"/>
      <c r="P107" s="99"/>
      <c r="Q107" s="100"/>
      <c r="R107" s="99"/>
      <c r="S107" s="99"/>
      <c r="T107" s="99"/>
      <c r="U107" s="99"/>
      <c r="V107" s="99"/>
      <c r="W107" s="99"/>
      <c r="X107" s="99"/>
      <c r="Y107" s="99"/>
      <c r="Z107" s="99"/>
      <c r="AA107" s="102"/>
      <c r="AB107" s="124"/>
    </row>
    <row r="108" spans="1:28" ht="23.25" x14ac:dyDescent="0.6">
      <c r="A108" s="11" t="s">
        <v>172</v>
      </c>
      <c r="B108" s="12">
        <v>65</v>
      </c>
      <c r="C108" s="99"/>
      <c r="D108" s="99"/>
      <c r="E108" s="100"/>
      <c r="F108" s="99"/>
      <c r="G108" s="99"/>
      <c r="H108" s="99"/>
      <c r="I108" s="99"/>
      <c r="J108" s="101"/>
      <c r="K108" s="100"/>
      <c r="L108" s="99"/>
      <c r="M108" s="99"/>
      <c r="N108" s="99"/>
      <c r="O108" s="101"/>
      <c r="P108" s="99"/>
      <c r="Q108" s="100"/>
      <c r="R108" s="99"/>
      <c r="S108" s="99"/>
      <c r="T108" s="99"/>
      <c r="U108" s="99"/>
      <c r="V108" s="99"/>
      <c r="W108" s="99"/>
      <c r="X108" s="99"/>
      <c r="Y108" s="99"/>
      <c r="Z108" s="99"/>
      <c r="AA108" s="102"/>
      <c r="AB108" s="124"/>
    </row>
    <row r="109" spans="1:28" ht="23.25" x14ac:dyDescent="0.6">
      <c r="A109" s="11" t="s">
        <v>177</v>
      </c>
      <c r="B109" s="12">
        <v>134</v>
      </c>
      <c r="C109" s="99"/>
      <c r="D109" s="99"/>
      <c r="E109" s="100"/>
      <c r="F109" s="99"/>
      <c r="G109" s="99"/>
      <c r="H109" s="99"/>
      <c r="I109" s="99"/>
      <c r="J109" s="101"/>
      <c r="K109" s="100"/>
      <c r="L109" s="99"/>
      <c r="M109" s="99"/>
      <c r="N109" s="99"/>
      <c r="O109" s="101"/>
      <c r="P109" s="99"/>
      <c r="Q109" s="100"/>
      <c r="R109" s="99"/>
      <c r="S109" s="99"/>
      <c r="T109" s="99"/>
      <c r="U109" s="99"/>
      <c r="V109" s="99"/>
      <c r="W109" s="99"/>
      <c r="X109" s="99"/>
      <c r="Y109" s="99"/>
      <c r="Z109" s="99"/>
      <c r="AA109" s="102"/>
      <c r="AB109" s="124"/>
    </row>
    <row r="110" spans="1:28" ht="23.25" x14ac:dyDescent="0.6">
      <c r="A110" s="11" t="s">
        <v>172</v>
      </c>
      <c r="B110" s="12">
        <v>66</v>
      </c>
      <c r="C110" s="99"/>
      <c r="D110" s="99"/>
      <c r="E110" s="100"/>
      <c r="F110" s="99"/>
      <c r="G110" s="99"/>
      <c r="H110" s="99"/>
      <c r="I110" s="99"/>
      <c r="J110" s="101"/>
      <c r="K110" s="100"/>
      <c r="L110" s="99"/>
      <c r="M110" s="99"/>
      <c r="N110" s="99"/>
      <c r="O110" s="101"/>
      <c r="P110" s="99"/>
      <c r="Q110" s="100"/>
      <c r="R110" s="99"/>
      <c r="S110" s="99"/>
      <c r="T110" s="99"/>
      <c r="U110" s="99"/>
      <c r="V110" s="99"/>
      <c r="W110" s="99"/>
      <c r="X110" s="99"/>
      <c r="Y110" s="99"/>
      <c r="Z110" s="99"/>
      <c r="AA110" s="102"/>
      <c r="AB110" s="124"/>
    </row>
    <row r="111" spans="1:28" ht="23.25" x14ac:dyDescent="0.6">
      <c r="A111" s="11" t="s">
        <v>172</v>
      </c>
      <c r="B111" s="12">
        <v>146</v>
      </c>
      <c r="C111" s="99"/>
      <c r="D111" s="99"/>
      <c r="E111" s="100"/>
      <c r="F111" s="99"/>
      <c r="G111" s="99"/>
      <c r="H111" s="99"/>
      <c r="I111" s="99"/>
      <c r="J111" s="101"/>
      <c r="K111" s="100"/>
      <c r="L111" s="99"/>
      <c r="M111" s="99"/>
      <c r="N111" s="99"/>
      <c r="O111" s="101"/>
      <c r="P111" s="99"/>
      <c r="Q111" s="100"/>
      <c r="R111" s="99"/>
      <c r="S111" s="99"/>
      <c r="T111" s="99"/>
      <c r="U111" s="99"/>
      <c r="V111" s="99"/>
      <c r="W111" s="99"/>
      <c r="X111" s="99"/>
      <c r="Y111" s="99"/>
      <c r="Z111" s="99"/>
      <c r="AA111" s="102"/>
      <c r="AB111" s="124"/>
    </row>
    <row r="112" spans="1:28" ht="23.25" x14ac:dyDescent="0.6">
      <c r="A112" s="11" t="s">
        <v>225</v>
      </c>
      <c r="B112" s="12">
        <v>705</v>
      </c>
      <c r="C112" s="99"/>
      <c r="D112" s="99"/>
      <c r="E112" s="100"/>
      <c r="F112" s="99"/>
      <c r="G112" s="99"/>
      <c r="H112" s="99"/>
      <c r="I112" s="99"/>
      <c r="J112" s="101"/>
      <c r="K112" s="100"/>
      <c r="L112" s="99"/>
      <c r="M112" s="99"/>
      <c r="N112" s="99"/>
      <c r="O112" s="101"/>
      <c r="P112" s="99"/>
      <c r="Q112" s="100"/>
      <c r="R112" s="99"/>
      <c r="S112" s="99"/>
      <c r="T112" s="99"/>
      <c r="U112" s="99"/>
      <c r="V112" s="99"/>
      <c r="W112" s="99"/>
      <c r="X112" s="99"/>
      <c r="Y112" s="99"/>
      <c r="Z112" s="99"/>
      <c r="AA112" s="102"/>
      <c r="AB112" s="124"/>
    </row>
    <row r="113" spans="1:28" ht="23.25" x14ac:dyDescent="0.6">
      <c r="A113" s="11" t="s">
        <v>226</v>
      </c>
      <c r="B113" s="12">
        <v>125</v>
      </c>
      <c r="C113" s="99"/>
      <c r="D113" s="99"/>
      <c r="E113" s="100"/>
      <c r="F113" s="99"/>
      <c r="G113" s="99"/>
      <c r="H113" s="99"/>
      <c r="I113" s="99"/>
      <c r="J113" s="101"/>
      <c r="K113" s="100"/>
      <c r="L113" s="99"/>
      <c r="M113" s="99"/>
      <c r="N113" s="99"/>
      <c r="O113" s="101"/>
      <c r="P113" s="99"/>
      <c r="Q113" s="100"/>
      <c r="R113" s="99"/>
      <c r="S113" s="99"/>
      <c r="T113" s="99"/>
      <c r="U113" s="99"/>
      <c r="V113" s="99"/>
      <c r="W113" s="99"/>
      <c r="X113" s="99"/>
      <c r="Y113" s="99"/>
      <c r="Z113" s="99"/>
      <c r="AA113" s="102"/>
      <c r="AB113" s="124"/>
    </row>
    <row r="114" spans="1:28" ht="23.25" x14ac:dyDescent="0.6">
      <c r="A114" s="82" t="s">
        <v>200</v>
      </c>
      <c r="B114" s="8"/>
      <c r="C114" s="99"/>
      <c r="D114" s="99"/>
      <c r="E114" s="100"/>
      <c r="F114" s="99"/>
      <c r="G114" s="99"/>
      <c r="H114" s="99"/>
      <c r="I114" s="99"/>
      <c r="J114" s="101"/>
      <c r="K114" s="100"/>
      <c r="L114" s="99"/>
      <c r="M114" s="99"/>
      <c r="N114" s="99"/>
      <c r="O114" s="101"/>
      <c r="P114" s="99"/>
      <c r="Q114" s="100"/>
      <c r="R114" s="99"/>
      <c r="S114" s="99"/>
      <c r="T114" s="99"/>
      <c r="U114" s="99"/>
      <c r="V114" s="99"/>
      <c r="W114" s="99"/>
      <c r="X114" s="99"/>
      <c r="Y114" s="99"/>
      <c r="Z114" s="99"/>
      <c r="AA114" s="102"/>
      <c r="AB114" s="124"/>
    </row>
    <row r="115" spans="1:28" ht="23.25" x14ac:dyDescent="0.6">
      <c r="A115" s="7" t="s">
        <v>187</v>
      </c>
      <c r="B115" s="8">
        <v>210</v>
      </c>
      <c r="C115" s="99"/>
      <c r="D115" s="99"/>
      <c r="E115" s="100"/>
      <c r="F115" s="99"/>
      <c r="G115" s="99"/>
      <c r="H115" s="99"/>
      <c r="I115" s="99"/>
      <c r="J115" s="101"/>
      <c r="K115" s="100"/>
      <c r="L115" s="99"/>
      <c r="M115" s="99"/>
      <c r="N115" s="99"/>
      <c r="O115" s="101"/>
      <c r="P115" s="99"/>
      <c r="Q115" s="100"/>
      <c r="R115" s="99"/>
      <c r="S115" s="99"/>
      <c r="T115" s="99"/>
      <c r="U115" s="99"/>
      <c r="V115" s="99"/>
      <c r="W115" s="99"/>
      <c r="X115" s="99"/>
      <c r="Y115" s="99"/>
      <c r="Z115" s="99"/>
      <c r="AA115" s="102"/>
      <c r="AB115" s="124"/>
    </row>
    <row r="116" spans="1:28" ht="23.25" x14ac:dyDescent="0.6">
      <c r="A116" s="7" t="s">
        <v>170</v>
      </c>
      <c r="B116" s="8">
        <v>125</v>
      </c>
      <c r="C116" s="99"/>
      <c r="D116" s="99"/>
      <c r="E116" s="100"/>
      <c r="F116" s="99"/>
      <c r="G116" s="99"/>
      <c r="H116" s="99"/>
      <c r="I116" s="99"/>
      <c r="J116" s="101"/>
      <c r="K116" s="100"/>
      <c r="L116" s="99"/>
      <c r="M116" s="99"/>
      <c r="N116" s="99"/>
      <c r="O116" s="101"/>
      <c r="P116" s="99"/>
      <c r="Q116" s="100"/>
      <c r="R116" s="99"/>
      <c r="S116" s="99"/>
      <c r="T116" s="99"/>
      <c r="U116" s="99"/>
      <c r="V116" s="99"/>
      <c r="W116" s="99"/>
      <c r="X116" s="99"/>
      <c r="Y116" s="99"/>
      <c r="Z116" s="99"/>
      <c r="AA116" s="102"/>
      <c r="AB116" s="124"/>
    </row>
    <row r="117" spans="1:28" ht="23.25" x14ac:dyDescent="0.6">
      <c r="A117" s="7" t="s">
        <v>165</v>
      </c>
      <c r="B117" s="8">
        <v>125</v>
      </c>
      <c r="C117" s="99"/>
      <c r="D117" s="99"/>
      <c r="E117" s="100"/>
      <c r="F117" s="99"/>
      <c r="G117" s="99"/>
      <c r="H117" s="99"/>
      <c r="I117" s="99"/>
      <c r="J117" s="101"/>
      <c r="K117" s="100"/>
      <c r="L117" s="99"/>
      <c r="M117" s="99"/>
      <c r="N117" s="99"/>
      <c r="O117" s="101"/>
      <c r="P117" s="99"/>
      <c r="Q117" s="100"/>
      <c r="R117" s="99"/>
      <c r="S117" s="99"/>
      <c r="T117" s="99"/>
      <c r="U117" s="99"/>
      <c r="V117" s="99"/>
      <c r="W117" s="99"/>
      <c r="X117" s="99"/>
      <c r="Y117" s="99"/>
      <c r="Z117" s="99"/>
      <c r="AA117" s="102"/>
      <c r="AB117" s="124"/>
    </row>
    <row r="118" spans="1:28" ht="23.25" x14ac:dyDescent="0.6">
      <c r="A118" s="7" t="s">
        <v>188</v>
      </c>
      <c r="B118" s="8">
        <v>125</v>
      </c>
      <c r="C118" s="99"/>
      <c r="D118" s="99"/>
      <c r="E118" s="100"/>
      <c r="F118" s="99"/>
      <c r="G118" s="99"/>
      <c r="H118" s="99"/>
      <c r="I118" s="99"/>
      <c r="J118" s="101"/>
      <c r="K118" s="100"/>
      <c r="L118" s="99"/>
      <c r="M118" s="99"/>
      <c r="N118" s="99"/>
      <c r="O118" s="101"/>
      <c r="P118" s="99"/>
      <c r="Q118" s="100"/>
      <c r="R118" s="99"/>
      <c r="S118" s="99"/>
      <c r="T118" s="99"/>
      <c r="U118" s="99"/>
      <c r="V118" s="99"/>
      <c r="W118" s="99"/>
      <c r="X118" s="99"/>
      <c r="Y118" s="99"/>
      <c r="Z118" s="99"/>
      <c r="AA118" s="102"/>
      <c r="AB118" s="124"/>
    </row>
    <row r="119" spans="1:28" ht="23.25" x14ac:dyDescent="0.6">
      <c r="A119" s="7" t="s">
        <v>189</v>
      </c>
      <c r="B119" s="8">
        <v>220</v>
      </c>
      <c r="C119" s="99"/>
      <c r="D119" s="99"/>
      <c r="E119" s="100"/>
      <c r="F119" s="99"/>
      <c r="G119" s="99"/>
      <c r="H119" s="99"/>
      <c r="I119" s="99"/>
      <c r="J119" s="101"/>
      <c r="K119" s="100"/>
      <c r="L119" s="99"/>
      <c r="M119" s="99"/>
      <c r="N119" s="99"/>
      <c r="O119" s="101"/>
      <c r="P119" s="99"/>
      <c r="Q119" s="100"/>
      <c r="R119" s="99"/>
      <c r="S119" s="99"/>
      <c r="T119" s="99"/>
      <c r="U119" s="99"/>
      <c r="V119" s="99"/>
      <c r="W119" s="99"/>
      <c r="X119" s="99"/>
      <c r="Y119" s="99"/>
      <c r="Z119" s="99"/>
      <c r="AA119" s="102"/>
      <c r="AB119" s="124"/>
    </row>
    <row r="120" spans="1:28" ht="23.25" x14ac:dyDescent="0.6">
      <c r="A120" s="7" t="s">
        <v>190</v>
      </c>
      <c r="B120" s="8">
        <v>200</v>
      </c>
      <c r="C120" s="99"/>
      <c r="D120" s="99"/>
      <c r="E120" s="100"/>
      <c r="F120" s="99"/>
      <c r="G120" s="99"/>
      <c r="H120" s="99"/>
      <c r="I120" s="99"/>
      <c r="J120" s="101"/>
      <c r="K120" s="100"/>
      <c r="L120" s="99"/>
      <c r="M120" s="99"/>
      <c r="N120" s="99"/>
      <c r="O120" s="101"/>
      <c r="P120" s="99"/>
      <c r="Q120" s="100"/>
      <c r="R120" s="99"/>
      <c r="S120" s="99"/>
      <c r="T120" s="99"/>
      <c r="U120" s="99"/>
      <c r="V120" s="99"/>
      <c r="W120" s="99"/>
      <c r="X120" s="99"/>
      <c r="Y120" s="99"/>
      <c r="Z120" s="99"/>
      <c r="AA120" s="102"/>
      <c r="AB120" s="124"/>
    </row>
    <row r="121" spans="1:28" ht="23.25" x14ac:dyDescent="0.6">
      <c r="A121" s="7" t="s">
        <v>166</v>
      </c>
      <c r="B121" s="8">
        <v>230</v>
      </c>
      <c r="C121" s="99"/>
      <c r="D121" s="99"/>
      <c r="E121" s="100"/>
      <c r="F121" s="99"/>
      <c r="G121" s="99"/>
      <c r="H121" s="99"/>
      <c r="I121" s="99"/>
      <c r="J121" s="101"/>
      <c r="K121" s="100"/>
      <c r="L121" s="99"/>
      <c r="M121" s="99"/>
      <c r="N121" s="99"/>
      <c r="O121" s="101"/>
      <c r="P121" s="99"/>
      <c r="Q121" s="100"/>
      <c r="R121" s="99"/>
      <c r="S121" s="99"/>
      <c r="T121" s="99"/>
      <c r="U121" s="99"/>
      <c r="V121" s="99"/>
      <c r="W121" s="99"/>
      <c r="X121" s="99"/>
      <c r="Y121" s="99"/>
      <c r="Z121" s="99"/>
      <c r="AA121" s="102"/>
      <c r="AB121" s="124"/>
    </row>
    <row r="122" spans="1:28" ht="23.25" x14ac:dyDescent="0.6">
      <c r="A122" s="7" t="s">
        <v>191</v>
      </c>
      <c r="B122" s="8">
        <v>310</v>
      </c>
      <c r="C122" s="99"/>
      <c r="D122" s="99"/>
      <c r="E122" s="100"/>
      <c r="F122" s="99"/>
      <c r="G122" s="99"/>
      <c r="H122" s="99"/>
      <c r="I122" s="99"/>
      <c r="J122" s="101"/>
      <c r="K122" s="100"/>
      <c r="L122" s="99"/>
      <c r="M122" s="99"/>
      <c r="N122" s="99"/>
      <c r="O122" s="101"/>
      <c r="P122" s="99"/>
      <c r="Q122" s="100"/>
      <c r="R122" s="99"/>
      <c r="S122" s="99"/>
      <c r="T122" s="99"/>
      <c r="U122" s="99"/>
      <c r="V122" s="99"/>
      <c r="W122" s="99"/>
      <c r="X122" s="99"/>
      <c r="Y122" s="99"/>
      <c r="Z122" s="99"/>
      <c r="AA122" s="102"/>
      <c r="AB122" s="124"/>
    </row>
    <row r="123" spans="1:28" ht="23.25" x14ac:dyDescent="0.6">
      <c r="A123" s="7" t="s">
        <v>169</v>
      </c>
      <c r="B123" s="8">
        <v>160</v>
      </c>
      <c r="C123" s="99"/>
      <c r="D123" s="99"/>
      <c r="E123" s="100"/>
      <c r="F123" s="99"/>
      <c r="G123" s="99"/>
      <c r="H123" s="99"/>
      <c r="I123" s="99"/>
      <c r="J123" s="101"/>
      <c r="K123" s="100"/>
      <c r="L123" s="99"/>
      <c r="M123" s="99"/>
      <c r="N123" s="99"/>
      <c r="O123" s="101"/>
      <c r="P123" s="99"/>
      <c r="Q123" s="100"/>
      <c r="R123" s="99"/>
      <c r="S123" s="99"/>
      <c r="T123" s="99"/>
      <c r="U123" s="99"/>
      <c r="V123" s="99"/>
      <c r="W123" s="99"/>
      <c r="X123" s="99"/>
      <c r="Y123" s="99"/>
      <c r="Z123" s="99"/>
      <c r="AA123" s="102"/>
      <c r="AB123" s="124"/>
    </row>
    <row r="124" spans="1:28" ht="23.25" x14ac:dyDescent="0.6">
      <c r="A124" s="7" t="s">
        <v>192</v>
      </c>
      <c r="B124" s="8">
        <v>135</v>
      </c>
      <c r="C124" s="99"/>
      <c r="D124" s="99"/>
      <c r="E124" s="100"/>
      <c r="F124" s="99"/>
      <c r="G124" s="99"/>
      <c r="H124" s="99"/>
      <c r="I124" s="99"/>
      <c r="J124" s="101"/>
      <c r="K124" s="100"/>
      <c r="L124" s="99"/>
      <c r="M124" s="99"/>
      <c r="N124" s="99"/>
      <c r="O124" s="101"/>
      <c r="P124" s="99"/>
      <c r="Q124" s="100"/>
      <c r="R124" s="99"/>
      <c r="S124" s="99"/>
      <c r="T124" s="99"/>
      <c r="U124" s="99"/>
      <c r="V124" s="99"/>
      <c r="W124" s="99"/>
      <c r="X124" s="99"/>
      <c r="Y124" s="99"/>
      <c r="Z124" s="99"/>
      <c r="AA124" s="102"/>
      <c r="AB124" s="124"/>
    </row>
    <row r="125" spans="1:28" ht="23.25" x14ac:dyDescent="0.6">
      <c r="A125" s="7" t="s">
        <v>193</v>
      </c>
      <c r="B125" s="8">
        <v>190</v>
      </c>
      <c r="C125" s="99"/>
      <c r="D125" s="99"/>
      <c r="E125" s="100"/>
      <c r="F125" s="99"/>
      <c r="G125" s="99"/>
      <c r="H125" s="99"/>
      <c r="I125" s="99"/>
      <c r="J125" s="101"/>
      <c r="K125" s="100"/>
      <c r="L125" s="99"/>
      <c r="M125" s="99"/>
      <c r="N125" s="99"/>
      <c r="O125" s="101"/>
      <c r="P125" s="99"/>
      <c r="Q125" s="100"/>
      <c r="R125" s="99"/>
      <c r="S125" s="99"/>
      <c r="T125" s="99"/>
      <c r="U125" s="99"/>
      <c r="V125" s="99"/>
      <c r="W125" s="99"/>
      <c r="X125" s="99"/>
      <c r="Y125" s="99"/>
      <c r="Z125" s="99"/>
      <c r="AA125" s="102"/>
      <c r="AB125" s="124"/>
    </row>
    <row r="126" spans="1:28" ht="23.25" x14ac:dyDescent="0.6">
      <c r="A126" s="7" t="s">
        <v>168</v>
      </c>
      <c r="B126" s="8">
        <v>190</v>
      </c>
      <c r="C126" s="99"/>
      <c r="D126" s="99"/>
      <c r="E126" s="100"/>
      <c r="F126" s="99"/>
      <c r="G126" s="99"/>
      <c r="H126" s="99"/>
      <c r="I126" s="99"/>
      <c r="J126" s="101"/>
      <c r="K126" s="100"/>
      <c r="L126" s="99"/>
      <c r="M126" s="99"/>
      <c r="N126" s="99"/>
      <c r="O126" s="101"/>
      <c r="P126" s="99"/>
      <c r="Q126" s="100"/>
      <c r="R126" s="99"/>
      <c r="S126" s="99"/>
      <c r="T126" s="99"/>
      <c r="U126" s="99"/>
      <c r="V126" s="99"/>
      <c r="W126" s="99"/>
      <c r="X126" s="99"/>
      <c r="Y126" s="99"/>
      <c r="Z126" s="99"/>
      <c r="AA126" s="102"/>
      <c r="AB126" s="124"/>
    </row>
    <row r="127" spans="1:28" ht="23.25" x14ac:dyDescent="0.6">
      <c r="A127" s="7" t="s">
        <v>167</v>
      </c>
      <c r="B127" s="8">
        <v>190</v>
      </c>
      <c r="C127" s="99"/>
      <c r="D127" s="99"/>
      <c r="E127" s="100"/>
      <c r="F127" s="99"/>
      <c r="G127" s="99"/>
      <c r="H127" s="99"/>
      <c r="I127" s="99"/>
      <c r="J127" s="101"/>
      <c r="K127" s="100"/>
      <c r="L127" s="99"/>
      <c r="M127" s="99"/>
      <c r="N127" s="99"/>
      <c r="O127" s="101"/>
      <c r="P127" s="99"/>
      <c r="Q127" s="100"/>
      <c r="R127" s="99"/>
      <c r="S127" s="99"/>
      <c r="T127" s="99"/>
      <c r="U127" s="99"/>
      <c r="V127" s="99"/>
      <c r="W127" s="99"/>
      <c r="X127" s="99"/>
      <c r="Y127" s="99"/>
      <c r="Z127" s="99"/>
      <c r="AA127" s="102"/>
      <c r="AB127" s="124"/>
    </row>
    <row r="128" spans="1:28" ht="23.25" x14ac:dyDescent="0.6">
      <c r="A128" s="7" t="s">
        <v>194</v>
      </c>
      <c r="B128" s="8">
        <v>300</v>
      </c>
      <c r="C128" s="99"/>
      <c r="D128" s="99"/>
      <c r="E128" s="100"/>
      <c r="F128" s="99"/>
      <c r="G128" s="99"/>
      <c r="H128" s="99"/>
      <c r="I128" s="99"/>
      <c r="J128" s="101"/>
      <c r="K128" s="100"/>
      <c r="L128" s="99"/>
      <c r="M128" s="99"/>
      <c r="N128" s="99"/>
      <c r="O128" s="101"/>
      <c r="P128" s="99"/>
      <c r="Q128" s="100"/>
      <c r="R128" s="99"/>
      <c r="S128" s="99"/>
      <c r="T128" s="99"/>
      <c r="U128" s="99"/>
      <c r="V128" s="99"/>
      <c r="W128" s="99"/>
      <c r="X128" s="99"/>
      <c r="Y128" s="99"/>
      <c r="Z128" s="99"/>
      <c r="AA128" s="102"/>
      <c r="AB128" s="124"/>
    </row>
    <row r="129" spans="1:28" ht="23.25" x14ac:dyDescent="0.6">
      <c r="A129" s="7" t="s">
        <v>195</v>
      </c>
      <c r="B129" s="8">
        <v>70</v>
      </c>
      <c r="C129" s="99"/>
      <c r="D129" s="99"/>
      <c r="E129" s="100"/>
      <c r="F129" s="99"/>
      <c r="G129" s="99"/>
      <c r="H129" s="99"/>
      <c r="I129" s="99"/>
      <c r="J129" s="101"/>
      <c r="K129" s="100"/>
      <c r="L129" s="99"/>
      <c r="M129" s="99"/>
      <c r="N129" s="99"/>
      <c r="O129" s="101"/>
      <c r="P129" s="99"/>
      <c r="Q129" s="100"/>
      <c r="R129" s="99"/>
      <c r="S129" s="99"/>
      <c r="T129" s="99"/>
      <c r="U129" s="99"/>
      <c r="V129" s="99"/>
      <c r="W129" s="99"/>
      <c r="X129" s="99"/>
      <c r="Y129" s="99"/>
      <c r="Z129" s="99"/>
      <c r="AA129" s="102"/>
      <c r="AB129" s="124"/>
    </row>
    <row r="130" spans="1:28" ht="23.25" x14ac:dyDescent="0.6">
      <c r="A130" s="7" t="s">
        <v>161</v>
      </c>
      <c r="B130" s="8">
        <v>70</v>
      </c>
      <c r="C130" s="99"/>
      <c r="D130" s="99"/>
      <c r="E130" s="100"/>
      <c r="F130" s="99"/>
      <c r="G130" s="99"/>
      <c r="H130" s="99"/>
      <c r="I130" s="99"/>
      <c r="J130" s="101"/>
      <c r="K130" s="100"/>
      <c r="L130" s="99"/>
      <c r="M130" s="99"/>
      <c r="N130" s="99"/>
      <c r="O130" s="101"/>
      <c r="P130" s="99"/>
      <c r="Q130" s="100"/>
      <c r="R130" s="99"/>
      <c r="S130" s="99"/>
      <c r="T130" s="99"/>
      <c r="U130" s="99"/>
      <c r="V130" s="99"/>
      <c r="W130" s="99"/>
      <c r="X130" s="99"/>
      <c r="Y130" s="99"/>
      <c r="Z130" s="99"/>
      <c r="AA130" s="102"/>
      <c r="AB130" s="124"/>
    </row>
    <row r="131" spans="1:28" ht="23.25" x14ac:dyDescent="0.6">
      <c r="A131" s="7" t="s">
        <v>162</v>
      </c>
      <c r="B131" s="8">
        <v>100</v>
      </c>
      <c r="C131" s="99"/>
      <c r="D131" s="99"/>
      <c r="E131" s="100"/>
      <c r="F131" s="99"/>
      <c r="G131" s="99"/>
      <c r="H131" s="99"/>
      <c r="I131" s="99"/>
      <c r="J131" s="101"/>
      <c r="K131" s="100"/>
      <c r="L131" s="99"/>
      <c r="M131" s="99"/>
      <c r="N131" s="99"/>
      <c r="O131" s="101"/>
      <c r="P131" s="99"/>
      <c r="Q131" s="100"/>
      <c r="R131" s="99"/>
      <c r="S131" s="99"/>
      <c r="T131" s="99"/>
      <c r="U131" s="99"/>
      <c r="V131" s="99"/>
      <c r="W131" s="99"/>
      <c r="X131" s="99"/>
      <c r="Y131" s="99"/>
      <c r="Z131" s="99"/>
      <c r="AA131" s="102"/>
      <c r="AB131" s="124"/>
    </row>
    <row r="132" spans="1:28" ht="23.25" x14ac:dyDescent="0.6">
      <c r="A132" s="7" t="s">
        <v>196</v>
      </c>
      <c r="B132" s="8">
        <v>100</v>
      </c>
      <c r="C132" s="99"/>
      <c r="D132" s="99"/>
      <c r="E132" s="100"/>
      <c r="F132" s="99"/>
      <c r="G132" s="99"/>
      <c r="H132" s="99"/>
      <c r="I132" s="99"/>
      <c r="J132" s="101"/>
      <c r="K132" s="100"/>
      <c r="L132" s="99"/>
      <c r="M132" s="99"/>
      <c r="N132" s="99"/>
      <c r="O132" s="101"/>
      <c r="P132" s="99"/>
      <c r="Q132" s="100"/>
      <c r="R132" s="99"/>
      <c r="S132" s="99"/>
      <c r="T132" s="99"/>
      <c r="U132" s="99"/>
      <c r="V132" s="99"/>
      <c r="W132" s="99"/>
      <c r="X132" s="99"/>
      <c r="Y132" s="99"/>
      <c r="Z132" s="99"/>
      <c r="AA132" s="102"/>
      <c r="AB132" s="124"/>
    </row>
    <row r="133" spans="1:28" ht="23.25" x14ac:dyDescent="0.6">
      <c r="A133" s="7" t="s">
        <v>197</v>
      </c>
      <c r="B133" s="8">
        <v>65</v>
      </c>
      <c r="C133" s="99"/>
      <c r="D133" s="99"/>
      <c r="E133" s="100"/>
      <c r="F133" s="99"/>
      <c r="G133" s="99"/>
      <c r="H133" s="99"/>
      <c r="I133" s="99"/>
      <c r="J133" s="101"/>
      <c r="K133" s="100"/>
      <c r="L133" s="99"/>
      <c r="M133" s="99"/>
      <c r="N133" s="99"/>
      <c r="O133" s="101"/>
      <c r="P133" s="99"/>
      <c r="Q133" s="100"/>
      <c r="R133" s="99"/>
      <c r="S133" s="99"/>
      <c r="T133" s="99"/>
      <c r="U133" s="99"/>
      <c r="V133" s="99"/>
      <c r="W133" s="99"/>
      <c r="X133" s="99"/>
      <c r="Y133" s="99"/>
      <c r="Z133" s="99"/>
      <c r="AA133" s="102"/>
      <c r="AB133" s="124"/>
    </row>
    <row r="134" spans="1:28" ht="23.25" x14ac:dyDescent="0.6">
      <c r="A134" s="7" t="s">
        <v>164</v>
      </c>
      <c r="B134" s="12">
        <v>70</v>
      </c>
      <c r="C134" s="99"/>
      <c r="D134" s="99"/>
      <c r="E134" s="100"/>
      <c r="F134" s="99"/>
      <c r="G134" s="99"/>
      <c r="H134" s="99"/>
      <c r="I134" s="99"/>
      <c r="J134" s="101"/>
      <c r="K134" s="100"/>
      <c r="L134" s="99"/>
      <c r="M134" s="99"/>
      <c r="N134" s="99"/>
      <c r="O134" s="101"/>
      <c r="P134" s="99"/>
      <c r="Q134" s="100"/>
      <c r="R134" s="99"/>
      <c r="S134" s="99"/>
      <c r="T134" s="99"/>
      <c r="U134" s="99"/>
      <c r="V134" s="99"/>
      <c r="W134" s="99"/>
      <c r="X134" s="99"/>
      <c r="Y134" s="99"/>
      <c r="Z134" s="99"/>
      <c r="AA134" s="102"/>
      <c r="AB134" s="124"/>
    </row>
    <row r="135" spans="1:28" ht="23.25" x14ac:dyDescent="0.6">
      <c r="A135" s="7" t="s">
        <v>198</v>
      </c>
      <c r="B135" s="8">
        <v>50</v>
      </c>
      <c r="C135" s="99"/>
      <c r="D135" s="99"/>
      <c r="E135" s="100"/>
      <c r="F135" s="99"/>
      <c r="G135" s="99"/>
      <c r="H135" s="99"/>
      <c r="I135" s="99"/>
      <c r="J135" s="101"/>
      <c r="K135" s="100"/>
      <c r="L135" s="99"/>
      <c r="M135" s="99"/>
      <c r="N135" s="99"/>
      <c r="O135" s="101"/>
      <c r="P135" s="99"/>
      <c r="Q135" s="100"/>
      <c r="R135" s="99"/>
      <c r="S135" s="99"/>
      <c r="T135" s="99"/>
      <c r="U135" s="99"/>
      <c r="V135" s="99"/>
      <c r="W135" s="99"/>
      <c r="X135" s="99"/>
      <c r="Y135" s="99"/>
      <c r="Z135" s="99"/>
      <c r="AA135" s="102"/>
      <c r="AB135" s="124"/>
    </row>
    <row r="136" spans="1:28" ht="23.25" x14ac:dyDescent="0.6">
      <c r="A136" s="11" t="s">
        <v>199</v>
      </c>
      <c r="B136" s="8">
        <v>50</v>
      </c>
      <c r="C136" s="99"/>
      <c r="D136" s="99"/>
      <c r="E136" s="100"/>
      <c r="F136" s="99"/>
      <c r="G136" s="99"/>
      <c r="H136" s="99"/>
      <c r="I136" s="99"/>
      <c r="J136" s="101"/>
      <c r="K136" s="100"/>
      <c r="L136" s="99"/>
      <c r="M136" s="99"/>
      <c r="N136" s="99"/>
      <c r="O136" s="101"/>
      <c r="P136" s="99"/>
      <c r="Q136" s="100"/>
      <c r="R136" s="99"/>
      <c r="S136" s="99"/>
      <c r="T136" s="99"/>
      <c r="U136" s="99"/>
      <c r="V136" s="99"/>
      <c r="W136" s="99"/>
      <c r="X136" s="99"/>
      <c r="Y136" s="99"/>
      <c r="Z136" s="99"/>
      <c r="AA136" s="102"/>
      <c r="AB136" s="124"/>
    </row>
    <row r="137" spans="1:28" ht="27.75" x14ac:dyDescent="0.7">
      <c r="A137" s="83" t="s">
        <v>203</v>
      </c>
      <c r="B137" s="8"/>
      <c r="C137" s="99"/>
      <c r="D137" s="99"/>
      <c r="E137" s="100"/>
      <c r="F137" s="99"/>
      <c r="G137" s="99"/>
      <c r="H137" s="99"/>
      <c r="I137" s="99"/>
      <c r="J137" s="101"/>
      <c r="K137" s="100"/>
      <c r="L137" s="99"/>
      <c r="M137" s="99"/>
      <c r="N137" s="99"/>
      <c r="O137" s="101"/>
      <c r="P137" s="99"/>
      <c r="Q137" s="100"/>
      <c r="R137" s="99"/>
      <c r="S137" s="99"/>
      <c r="T137" s="99"/>
      <c r="U137" s="99"/>
      <c r="V137" s="99"/>
      <c r="W137" s="99"/>
      <c r="X137" s="99"/>
      <c r="Y137" s="99"/>
      <c r="Z137" s="99"/>
      <c r="AA137" s="102"/>
      <c r="AB137" s="124"/>
    </row>
    <row r="138" spans="1:28" ht="23.25" x14ac:dyDescent="0.6">
      <c r="A138" s="7" t="s">
        <v>204</v>
      </c>
      <c r="B138" s="8">
        <v>600</v>
      </c>
      <c r="C138" s="99"/>
      <c r="D138" s="99"/>
      <c r="E138" s="100"/>
      <c r="F138" s="99"/>
      <c r="G138" s="99"/>
      <c r="H138" s="99"/>
      <c r="I138" s="99"/>
      <c r="J138" s="101"/>
      <c r="K138" s="100"/>
      <c r="L138" s="99"/>
      <c r="M138" s="99"/>
      <c r="N138" s="99"/>
      <c r="O138" s="101"/>
      <c r="P138" s="99"/>
      <c r="Q138" s="100"/>
      <c r="R138" s="99"/>
      <c r="S138" s="99"/>
      <c r="T138" s="99"/>
      <c r="U138" s="99"/>
      <c r="V138" s="99"/>
      <c r="W138" s="99"/>
      <c r="X138" s="99"/>
      <c r="Y138" s="99"/>
      <c r="Z138" s="99"/>
      <c r="AA138" s="102"/>
      <c r="AB138" s="124"/>
    </row>
    <row r="139" spans="1:28" ht="23.25" x14ac:dyDescent="0.6">
      <c r="A139" s="7" t="s">
        <v>179</v>
      </c>
      <c r="B139" s="8">
        <v>30</v>
      </c>
      <c r="C139" s="99"/>
      <c r="D139" s="99"/>
      <c r="E139" s="100"/>
      <c r="F139" s="99"/>
      <c r="G139" s="99"/>
      <c r="H139" s="99"/>
      <c r="I139" s="99"/>
      <c r="J139" s="101"/>
      <c r="K139" s="100"/>
      <c r="L139" s="99"/>
      <c r="M139" s="99"/>
      <c r="N139" s="99"/>
      <c r="O139" s="101"/>
      <c r="P139" s="99"/>
      <c r="Q139" s="100"/>
      <c r="R139" s="99"/>
      <c r="S139" s="99"/>
      <c r="T139" s="99"/>
      <c r="U139" s="99"/>
      <c r="V139" s="99"/>
      <c r="W139" s="99"/>
      <c r="X139" s="99"/>
      <c r="Y139" s="99"/>
      <c r="Z139" s="99"/>
      <c r="AA139" s="102"/>
      <c r="AB139" s="124"/>
    </row>
    <row r="140" spans="1:28" ht="23.25" x14ac:dyDescent="0.6">
      <c r="A140" s="7" t="s">
        <v>180</v>
      </c>
      <c r="B140" s="8">
        <v>30</v>
      </c>
      <c r="C140" s="99"/>
      <c r="D140" s="99"/>
      <c r="E140" s="100"/>
      <c r="F140" s="99"/>
      <c r="G140" s="99"/>
      <c r="H140" s="99"/>
      <c r="I140" s="99"/>
      <c r="J140" s="101"/>
      <c r="K140" s="100"/>
      <c r="L140" s="99"/>
      <c r="M140" s="99"/>
      <c r="N140" s="99"/>
      <c r="O140" s="101"/>
      <c r="P140" s="99"/>
      <c r="Q140" s="100"/>
      <c r="R140" s="99"/>
      <c r="S140" s="99"/>
      <c r="T140" s="99"/>
      <c r="U140" s="99"/>
      <c r="V140" s="99"/>
      <c r="W140" s="99"/>
      <c r="X140" s="99"/>
      <c r="Y140" s="99"/>
      <c r="Z140" s="99"/>
      <c r="AA140" s="102"/>
      <c r="AB140" s="124"/>
    </row>
    <row r="141" spans="1:28" ht="23.25" x14ac:dyDescent="0.6">
      <c r="A141" s="7" t="s">
        <v>181</v>
      </c>
      <c r="B141" s="8">
        <v>30</v>
      </c>
      <c r="C141" s="99"/>
      <c r="D141" s="99"/>
      <c r="E141" s="100"/>
      <c r="F141" s="99"/>
      <c r="G141" s="99"/>
      <c r="H141" s="99"/>
      <c r="I141" s="99"/>
      <c r="J141" s="101"/>
      <c r="K141" s="100"/>
      <c r="L141" s="99"/>
      <c r="M141" s="99"/>
      <c r="N141" s="99"/>
      <c r="O141" s="101"/>
      <c r="P141" s="99"/>
      <c r="Q141" s="100"/>
      <c r="R141" s="99"/>
      <c r="S141" s="99"/>
      <c r="T141" s="99"/>
      <c r="U141" s="99"/>
      <c r="V141" s="99"/>
      <c r="W141" s="99"/>
      <c r="X141" s="99"/>
      <c r="Y141" s="99"/>
      <c r="Z141" s="99"/>
      <c r="AA141" s="102"/>
      <c r="AB141" s="124"/>
    </row>
    <row r="142" spans="1:28" ht="23.25" x14ac:dyDescent="0.6">
      <c r="A142" s="7" t="s">
        <v>182</v>
      </c>
      <c r="B142" s="8">
        <v>50</v>
      </c>
      <c r="C142" s="99"/>
      <c r="D142" s="99"/>
      <c r="E142" s="100"/>
      <c r="F142" s="99"/>
      <c r="G142" s="99"/>
      <c r="H142" s="99"/>
      <c r="I142" s="99"/>
      <c r="J142" s="101"/>
      <c r="K142" s="100"/>
      <c r="L142" s="99"/>
      <c r="M142" s="99"/>
      <c r="N142" s="99"/>
      <c r="O142" s="101"/>
      <c r="P142" s="99"/>
      <c r="Q142" s="100"/>
      <c r="R142" s="99"/>
      <c r="S142" s="99"/>
      <c r="T142" s="99"/>
      <c r="U142" s="99"/>
      <c r="V142" s="99"/>
      <c r="W142" s="99"/>
      <c r="X142" s="99"/>
      <c r="Y142" s="99"/>
      <c r="Z142" s="99"/>
      <c r="AA142" s="102"/>
      <c r="AB142" s="124"/>
    </row>
    <row r="143" spans="1:28" ht="24.75" x14ac:dyDescent="0.65">
      <c r="A143" s="84" t="s">
        <v>205</v>
      </c>
      <c r="B143" s="8"/>
      <c r="C143" s="99"/>
      <c r="D143" s="99"/>
      <c r="E143" s="100"/>
      <c r="F143" s="99"/>
      <c r="G143" s="99"/>
      <c r="H143" s="99"/>
      <c r="I143" s="99"/>
      <c r="J143" s="101"/>
      <c r="K143" s="100"/>
      <c r="L143" s="99"/>
      <c r="M143" s="99"/>
      <c r="N143" s="99"/>
      <c r="O143" s="101"/>
      <c r="P143" s="99"/>
      <c r="Q143" s="100"/>
      <c r="R143" s="99"/>
      <c r="S143" s="99"/>
      <c r="T143" s="99"/>
      <c r="U143" s="99"/>
      <c r="V143" s="99"/>
      <c r="W143" s="99"/>
      <c r="X143" s="99"/>
      <c r="Y143" s="99"/>
      <c r="Z143" s="99"/>
      <c r="AA143" s="102"/>
      <c r="AB143" s="124"/>
    </row>
    <row r="144" spans="1:28" ht="23.25" x14ac:dyDescent="0.6">
      <c r="A144" s="7" t="s">
        <v>204</v>
      </c>
      <c r="B144" s="8">
        <v>200</v>
      </c>
      <c r="C144" s="99"/>
      <c r="D144" s="99"/>
      <c r="E144" s="100"/>
      <c r="F144" s="99"/>
      <c r="G144" s="99"/>
      <c r="H144" s="99"/>
      <c r="I144" s="99"/>
      <c r="J144" s="101"/>
      <c r="K144" s="100"/>
      <c r="L144" s="99"/>
      <c r="M144" s="99"/>
      <c r="N144" s="99"/>
      <c r="O144" s="101"/>
      <c r="P144" s="99"/>
      <c r="Q144" s="100"/>
      <c r="R144" s="99"/>
      <c r="S144" s="99"/>
      <c r="T144" s="99"/>
      <c r="U144" s="99"/>
      <c r="V144" s="99"/>
      <c r="W144" s="99"/>
      <c r="X144" s="99"/>
      <c r="Y144" s="99"/>
      <c r="Z144" s="99"/>
      <c r="AA144" s="102"/>
      <c r="AB144" s="124"/>
    </row>
    <row r="145" spans="1:28" ht="23.25" x14ac:dyDescent="0.6">
      <c r="A145" s="7" t="s">
        <v>179</v>
      </c>
      <c r="B145" s="8">
        <v>200</v>
      </c>
      <c r="C145" s="99"/>
      <c r="D145" s="99"/>
      <c r="E145" s="100"/>
      <c r="F145" s="99"/>
      <c r="G145" s="99"/>
      <c r="H145" s="99"/>
      <c r="I145" s="99"/>
      <c r="J145" s="101"/>
      <c r="K145" s="100"/>
      <c r="L145" s="99"/>
      <c r="M145" s="99"/>
      <c r="N145" s="99"/>
      <c r="O145" s="101"/>
      <c r="P145" s="99"/>
      <c r="Q145" s="100"/>
      <c r="R145" s="99"/>
      <c r="S145" s="99"/>
      <c r="T145" s="99"/>
      <c r="U145" s="99"/>
      <c r="V145" s="99"/>
      <c r="W145" s="99"/>
      <c r="X145" s="99"/>
      <c r="Y145" s="99"/>
      <c r="Z145" s="99"/>
      <c r="AA145" s="102"/>
      <c r="AB145" s="124"/>
    </row>
    <row r="146" spans="1:28" ht="23.25" x14ac:dyDescent="0.6">
      <c r="A146" s="7" t="s">
        <v>180</v>
      </c>
      <c r="B146" s="8">
        <v>100</v>
      </c>
      <c r="C146" s="99"/>
      <c r="D146" s="99"/>
      <c r="E146" s="100"/>
      <c r="F146" s="99"/>
      <c r="G146" s="99"/>
      <c r="H146" s="99"/>
      <c r="I146" s="99"/>
      <c r="J146" s="101"/>
      <c r="K146" s="100"/>
      <c r="L146" s="99"/>
      <c r="M146" s="99"/>
      <c r="N146" s="99"/>
      <c r="O146" s="101"/>
      <c r="P146" s="99"/>
      <c r="Q146" s="100"/>
      <c r="R146" s="99"/>
      <c r="S146" s="99"/>
      <c r="T146" s="99"/>
      <c r="U146" s="99"/>
      <c r="V146" s="99"/>
      <c r="W146" s="99"/>
      <c r="X146" s="99"/>
      <c r="Y146" s="99"/>
      <c r="Z146" s="99"/>
      <c r="AA146" s="102"/>
      <c r="AB146" s="124"/>
    </row>
    <row r="147" spans="1:28" ht="23.25" x14ac:dyDescent="0.6">
      <c r="A147" s="7" t="s">
        <v>181</v>
      </c>
      <c r="B147" s="8">
        <v>90</v>
      </c>
      <c r="C147" s="99"/>
      <c r="D147" s="99"/>
      <c r="E147" s="100"/>
      <c r="F147" s="99"/>
      <c r="G147" s="99"/>
      <c r="H147" s="99"/>
      <c r="I147" s="99"/>
      <c r="J147" s="101"/>
      <c r="K147" s="100"/>
      <c r="L147" s="99"/>
      <c r="M147" s="99"/>
      <c r="N147" s="99"/>
      <c r="O147" s="101"/>
      <c r="P147" s="99"/>
      <c r="Q147" s="100"/>
      <c r="R147" s="99"/>
      <c r="S147" s="99"/>
      <c r="T147" s="99"/>
      <c r="U147" s="99"/>
      <c r="V147" s="99"/>
      <c r="W147" s="99"/>
      <c r="X147" s="99"/>
      <c r="Y147" s="99"/>
      <c r="Z147" s="99"/>
      <c r="AA147" s="102"/>
      <c r="AB147" s="124"/>
    </row>
    <row r="148" spans="1:28" ht="23.25" x14ac:dyDescent="0.6">
      <c r="A148" s="7" t="s">
        <v>182</v>
      </c>
      <c r="B148" s="8">
        <v>90</v>
      </c>
      <c r="C148" s="99"/>
      <c r="D148" s="99"/>
      <c r="E148" s="100"/>
      <c r="F148" s="99"/>
      <c r="G148" s="99"/>
      <c r="H148" s="99"/>
      <c r="I148" s="99"/>
      <c r="J148" s="101"/>
      <c r="K148" s="100"/>
      <c r="L148" s="99"/>
      <c r="M148" s="99"/>
      <c r="N148" s="99"/>
      <c r="O148" s="101"/>
      <c r="P148" s="99"/>
      <c r="Q148" s="100"/>
      <c r="R148" s="99"/>
      <c r="S148" s="99"/>
      <c r="T148" s="99"/>
      <c r="U148" s="99"/>
      <c r="V148" s="99"/>
      <c r="W148" s="99"/>
      <c r="X148" s="99"/>
      <c r="Y148" s="99"/>
      <c r="Z148" s="99"/>
      <c r="AA148" s="102"/>
      <c r="AB148" s="124"/>
    </row>
    <row r="149" spans="1:28" ht="23.25" x14ac:dyDescent="0.6">
      <c r="A149" s="7" t="s">
        <v>183</v>
      </c>
      <c r="B149" s="8">
        <v>110</v>
      </c>
      <c r="C149" s="99"/>
      <c r="D149" s="99"/>
      <c r="E149" s="100"/>
      <c r="F149" s="99"/>
      <c r="G149" s="99"/>
      <c r="H149" s="99"/>
      <c r="I149" s="99"/>
      <c r="J149" s="101"/>
      <c r="K149" s="100"/>
      <c r="L149" s="99"/>
      <c r="M149" s="99"/>
      <c r="N149" s="99"/>
      <c r="O149" s="101"/>
      <c r="P149" s="99"/>
      <c r="Q149" s="100"/>
      <c r="R149" s="99"/>
      <c r="S149" s="99"/>
      <c r="T149" s="99"/>
      <c r="U149" s="99"/>
      <c r="V149" s="99"/>
      <c r="W149" s="99"/>
      <c r="X149" s="99"/>
      <c r="Y149" s="99"/>
      <c r="Z149" s="99"/>
      <c r="AA149" s="102"/>
      <c r="AB149" s="124"/>
    </row>
    <row r="150" spans="1:28" ht="23.25" x14ac:dyDescent="0.6">
      <c r="A150" s="7" t="s">
        <v>184</v>
      </c>
      <c r="B150" s="8">
        <v>80</v>
      </c>
      <c r="C150" s="99"/>
      <c r="D150" s="99"/>
      <c r="E150" s="100"/>
      <c r="F150" s="99"/>
      <c r="G150" s="99"/>
      <c r="H150" s="99"/>
      <c r="I150" s="99"/>
      <c r="J150" s="101"/>
      <c r="K150" s="100"/>
      <c r="L150" s="99"/>
      <c r="M150" s="99"/>
      <c r="N150" s="99"/>
      <c r="O150" s="101"/>
      <c r="P150" s="99"/>
      <c r="Q150" s="100"/>
      <c r="R150" s="99"/>
      <c r="S150" s="99"/>
      <c r="T150" s="99"/>
      <c r="U150" s="99"/>
      <c r="V150" s="99"/>
      <c r="W150" s="99"/>
      <c r="X150" s="99"/>
      <c r="Y150" s="99"/>
      <c r="Z150" s="99"/>
      <c r="AA150" s="102"/>
      <c r="AB150" s="124"/>
    </row>
    <row r="151" spans="1:28" ht="23.25" x14ac:dyDescent="0.6">
      <c r="A151" s="7" t="s">
        <v>185</v>
      </c>
      <c r="B151" s="8">
        <v>65</v>
      </c>
      <c r="C151" s="99"/>
      <c r="D151" s="99"/>
      <c r="E151" s="100"/>
      <c r="F151" s="99"/>
      <c r="G151" s="99"/>
      <c r="H151" s="99"/>
      <c r="I151" s="99"/>
      <c r="J151" s="101"/>
      <c r="K151" s="100"/>
      <c r="L151" s="99"/>
      <c r="M151" s="99"/>
      <c r="N151" s="99"/>
      <c r="O151" s="101"/>
      <c r="P151" s="99"/>
      <c r="Q151" s="100"/>
      <c r="R151" s="99"/>
      <c r="S151" s="99"/>
      <c r="T151" s="99"/>
      <c r="U151" s="99"/>
      <c r="V151" s="99"/>
      <c r="W151" s="99"/>
      <c r="X151" s="99"/>
      <c r="Y151" s="99"/>
      <c r="Z151" s="99"/>
      <c r="AA151" s="102"/>
      <c r="AB151" s="124"/>
    </row>
    <row r="152" spans="1:28" ht="24.75" x14ac:dyDescent="0.65">
      <c r="A152" s="84" t="s">
        <v>300</v>
      </c>
      <c r="B152" s="8"/>
      <c r="C152" s="99"/>
      <c r="D152" s="99"/>
      <c r="E152" s="100"/>
      <c r="F152" s="99"/>
      <c r="G152" s="99"/>
      <c r="H152" s="99"/>
      <c r="I152" s="99"/>
      <c r="J152" s="101"/>
      <c r="K152" s="100"/>
      <c r="L152" s="99"/>
      <c r="M152" s="99"/>
      <c r="N152" s="99"/>
      <c r="O152" s="101"/>
      <c r="P152" s="99"/>
      <c r="Q152" s="100"/>
      <c r="R152" s="99"/>
      <c r="S152" s="99"/>
      <c r="T152" s="99"/>
      <c r="U152" s="99"/>
      <c r="V152" s="99"/>
      <c r="W152" s="99"/>
      <c r="X152" s="99"/>
      <c r="Y152" s="99"/>
      <c r="Z152" s="99"/>
      <c r="AA152" s="102"/>
      <c r="AB152" s="124"/>
    </row>
    <row r="153" spans="1:28" ht="23.25" x14ac:dyDescent="0.6">
      <c r="A153" s="7" t="s">
        <v>206</v>
      </c>
      <c r="B153" s="8">
        <v>300</v>
      </c>
      <c r="C153" s="99"/>
      <c r="D153" s="99"/>
      <c r="E153" s="100"/>
      <c r="F153" s="99"/>
      <c r="G153" s="99"/>
      <c r="H153" s="99"/>
      <c r="I153" s="99"/>
      <c r="J153" s="101"/>
      <c r="K153" s="100"/>
      <c r="L153" s="99"/>
      <c r="M153" s="99"/>
      <c r="N153" s="99"/>
      <c r="O153" s="101"/>
      <c r="P153" s="99"/>
      <c r="Q153" s="100"/>
      <c r="R153" s="99"/>
      <c r="S153" s="99"/>
      <c r="T153" s="99"/>
      <c r="U153" s="99"/>
      <c r="V153" s="99"/>
      <c r="W153" s="99"/>
      <c r="X153" s="99"/>
      <c r="Y153" s="99"/>
      <c r="Z153" s="99"/>
      <c r="AA153" s="102"/>
      <c r="AB153" s="124"/>
    </row>
    <row r="154" spans="1:28" ht="23.25" x14ac:dyDescent="0.6">
      <c r="A154" s="7" t="s">
        <v>207</v>
      </c>
      <c r="B154" s="8">
        <v>136</v>
      </c>
      <c r="C154" s="99"/>
      <c r="D154" s="99"/>
      <c r="E154" s="100"/>
      <c r="F154" s="99"/>
      <c r="G154" s="99"/>
      <c r="H154" s="99"/>
      <c r="I154" s="99"/>
      <c r="J154" s="101"/>
      <c r="K154" s="100"/>
      <c r="L154" s="99"/>
      <c r="M154" s="99"/>
      <c r="N154" s="99"/>
      <c r="O154" s="101"/>
      <c r="P154" s="99"/>
      <c r="Q154" s="100"/>
      <c r="R154" s="99"/>
      <c r="S154" s="99"/>
      <c r="T154" s="99"/>
      <c r="U154" s="99"/>
      <c r="V154" s="99"/>
      <c r="W154" s="99"/>
      <c r="X154" s="99"/>
      <c r="Y154" s="99"/>
      <c r="Z154" s="99"/>
      <c r="AA154" s="102"/>
      <c r="AB154" s="124"/>
    </row>
    <row r="155" spans="1:28" ht="23.25" x14ac:dyDescent="0.6">
      <c r="A155" s="7" t="s">
        <v>208</v>
      </c>
      <c r="B155" s="8">
        <v>140</v>
      </c>
      <c r="C155" s="99"/>
      <c r="D155" s="99"/>
      <c r="E155" s="100"/>
      <c r="F155" s="99"/>
      <c r="G155" s="99"/>
      <c r="H155" s="99"/>
      <c r="I155" s="99"/>
      <c r="J155" s="101"/>
      <c r="K155" s="100"/>
      <c r="L155" s="99"/>
      <c r="M155" s="99"/>
      <c r="N155" s="99"/>
      <c r="O155" s="101"/>
      <c r="P155" s="99"/>
      <c r="Q155" s="100"/>
      <c r="R155" s="99"/>
      <c r="S155" s="99"/>
      <c r="T155" s="99"/>
      <c r="U155" s="99"/>
      <c r="V155" s="99"/>
      <c r="W155" s="99"/>
      <c r="X155" s="99"/>
      <c r="Y155" s="99"/>
      <c r="Z155" s="99"/>
      <c r="AA155" s="102"/>
      <c r="AB155" s="124"/>
    </row>
    <row r="156" spans="1:28" ht="23.25" x14ac:dyDescent="0.6">
      <c r="A156" s="7" t="s">
        <v>209</v>
      </c>
      <c r="B156" s="8">
        <v>220</v>
      </c>
      <c r="C156" s="99"/>
      <c r="D156" s="99"/>
      <c r="E156" s="100"/>
      <c r="F156" s="99"/>
      <c r="G156" s="99"/>
      <c r="H156" s="99"/>
      <c r="I156" s="99"/>
      <c r="J156" s="101"/>
      <c r="K156" s="100"/>
      <c r="L156" s="99"/>
      <c r="M156" s="99"/>
      <c r="N156" s="99"/>
      <c r="O156" s="101"/>
      <c r="P156" s="99"/>
      <c r="Q156" s="100"/>
      <c r="R156" s="99"/>
      <c r="S156" s="99"/>
      <c r="T156" s="99"/>
      <c r="U156" s="99"/>
      <c r="V156" s="99"/>
      <c r="W156" s="99"/>
      <c r="X156" s="99"/>
      <c r="Y156" s="99"/>
      <c r="Z156" s="99"/>
      <c r="AA156" s="102"/>
      <c r="AB156" s="124"/>
    </row>
    <row r="157" spans="1:28" ht="23.25" x14ac:dyDescent="0.6">
      <c r="A157" s="7" t="s">
        <v>210</v>
      </c>
      <c r="B157" s="8">
        <v>185</v>
      </c>
      <c r="C157" s="99"/>
      <c r="D157" s="99"/>
      <c r="E157" s="100"/>
      <c r="F157" s="99"/>
      <c r="G157" s="99"/>
      <c r="H157" s="99"/>
      <c r="I157" s="99"/>
      <c r="J157" s="101"/>
      <c r="K157" s="100"/>
      <c r="L157" s="99"/>
      <c r="M157" s="99"/>
      <c r="N157" s="99"/>
      <c r="O157" s="101"/>
      <c r="P157" s="99"/>
      <c r="Q157" s="100"/>
      <c r="R157" s="99"/>
      <c r="S157" s="99"/>
      <c r="T157" s="99"/>
      <c r="U157" s="99"/>
      <c r="V157" s="99"/>
      <c r="W157" s="99"/>
      <c r="X157" s="99"/>
      <c r="Y157" s="99"/>
      <c r="Z157" s="99"/>
      <c r="AA157" s="102"/>
      <c r="AB157" s="124"/>
    </row>
    <row r="158" spans="1:28" ht="23.25" x14ac:dyDescent="0.6">
      <c r="A158" s="7" t="s">
        <v>64</v>
      </c>
      <c r="B158" s="8">
        <v>90</v>
      </c>
      <c r="C158" s="99"/>
      <c r="D158" s="99"/>
      <c r="E158" s="100"/>
      <c r="F158" s="99"/>
      <c r="G158" s="99"/>
      <c r="H158" s="99"/>
      <c r="I158" s="99"/>
      <c r="J158" s="101"/>
      <c r="K158" s="100"/>
      <c r="L158" s="99"/>
      <c r="M158" s="99"/>
      <c r="N158" s="99"/>
      <c r="O158" s="101"/>
      <c r="P158" s="99"/>
      <c r="Q158" s="100"/>
      <c r="R158" s="99"/>
      <c r="S158" s="99"/>
      <c r="T158" s="99"/>
      <c r="U158" s="99"/>
      <c r="V158" s="99"/>
      <c r="W158" s="99"/>
      <c r="X158" s="99"/>
      <c r="Y158" s="99"/>
      <c r="Z158" s="99"/>
      <c r="AA158" s="102"/>
      <c r="AB158" s="124"/>
    </row>
    <row r="159" spans="1:28" ht="23.25" x14ac:dyDescent="0.6">
      <c r="A159" s="7" t="s">
        <v>211</v>
      </c>
      <c r="B159" s="8">
        <v>150</v>
      </c>
      <c r="C159" s="99"/>
      <c r="D159" s="99"/>
      <c r="E159" s="100"/>
      <c r="F159" s="99"/>
      <c r="G159" s="99"/>
      <c r="H159" s="99"/>
      <c r="I159" s="99"/>
      <c r="J159" s="101"/>
      <c r="K159" s="100"/>
      <c r="L159" s="99"/>
      <c r="M159" s="99"/>
      <c r="N159" s="99"/>
      <c r="O159" s="101"/>
      <c r="P159" s="99"/>
      <c r="Q159" s="100"/>
      <c r="R159" s="99"/>
      <c r="S159" s="99"/>
      <c r="T159" s="99"/>
      <c r="U159" s="99"/>
      <c r="V159" s="99"/>
      <c r="W159" s="99"/>
      <c r="X159" s="99"/>
      <c r="Y159" s="99"/>
      <c r="Z159" s="99"/>
      <c r="AA159" s="102"/>
      <c r="AB159" s="124"/>
    </row>
    <row r="160" spans="1:28" ht="23.25" x14ac:dyDescent="0.6">
      <c r="A160" s="7" t="s">
        <v>212</v>
      </c>
      <c r="B160" s="8">
        <v>180</v>
      </c>
      <c r="C160" s="99"/>
      <c r="D160" s="99"/>
      <c r="E160" s="100"/>
      <c r="F160" s="99"/>
      <c r="G160" s="99"/>
      <c r="H160" s="99"/>
      <c r="I160" s="99"/>
      <c r="J160" s="101"/>
      <c r="K160" s="100"/>
      <c r="L160" s="99"/>
      <c r="M160" s="99"/>
      <c r="N160" s="99"/>
      <c r="O160" s="101"/>
      <c r="P160" s="99"/>
      <c r="Q160" s="100"/>
      <c r="R160" s="99"/>
      <c r="S160" s="99"/>
      <c r="T160" s="99"/>
      <c r="U160" s="99"/>
      <c r="V160" s="99"/>
      <c r="W160" s="99"/>
      <c r="X160" s="99"/>
      <c r="Y160" s="99"/>
      <c r="Z160" s="99"/>
      <c r="AA160" s="102"/>
      <c r="AB160" s="124"/>
    </row>
    <row r="161" spans="1:28" ht="23.25" x14ac:dyDescent="0.6">
      <c r="A161" s="7" t="s">
        <v>79</v>
      </c>
      <c r="B161" s="8">
        <v>160</v>
      </c>
      <c r="C161" s="99"/>
      <c r="D161" s="99"/>
      <c r="E161" s="100"/>
      <c r="F161" s="99"/>
      <c r="G161" s="99"/>
      <c r="H161" s="99"/>
      <c r="I161" s="99"/>
      <c r="J161" s="101"/>
      <c r="K161" s="100"/>
      <c r="L161" s="99"/>
      <c r="M161" s="99"/>
      <c r="N161" s="99"/>
      <c r="O161" s="101"/>
      <c r="P161" s="99"/>
      <c r="Q161" s="100"/>
      <c r="R161" s="99"/>
      <c r="S161" s="99"/>
      <c r="T161" s="99"/>
      <c r="U161" s="99"/>
      <c r="V161" s="99"/>
      <c r="W161" s="99"/>
      <c r="X161" s="99"/>
      <c r="Y161" s="99"/>
      <c r="Z161" s="99"/>
      <c r="AA161" s="102"/>
      <c r="AB161" s="124"/>
    </row>
    <row r="162" spans="1:28" ht="23.25" x14ac:dyDescent="0.6">
      <c r="A162" s="7" t="s">
        <v>66</v>
      </c>
      <c r="B162" s="8">
        <v>150</v>
      </c>
      <c r="C162" s="99"/>
      <c r="D162" s="99"/>
      <c r="E162" s="100"/>
      <c r="F162" s="99"/>
      <c r="G162" s="99"/>
      <c r="H162" s="99"/>
      <c r="I162" s="99"/>
      <c r="J162" s="101"/>
      <c r="K162" s="100"/>
      <c r="L162" s="99"/>
      <c r="M162" s="99"/>
      <c r="N162" s="99"/>
      <c r="O162" s="101"/>
      <c r="P162" s="99"/>
      <c r="Q162" s="100"/>
      <c r="R162" s="99"/>
      <c r="S162" s="99"/>
      <c r="T162" s="99"/>
      <c r="U162" s="99"/>
      <c r="V162" s="99"/>
      <c r="W162" s="99"/>
      <c r="X162" s="99"/>
      <c r="Y162" s="99"/>
      <c r="Z162" s="99"/>
      <c r="AA162" s="102"/>
      <c r="AB162" s="124"/>
    </row>
    <row r="163" spans="1:28" ht="23.25" x14ac:dyDescent="0.6">
      <c r="A163" s="7" t="s">
        <v>213</v>
      </c>
      <c r="B163" s="8">
        <v>160</v>
      </c>
      <c r="C163" s="99"/>
      <c r="D163" s="99"/>
      <c r="E163" s="100"/>
      <c r="F163" s="99"/>
      <c r="G163" s="99"/>
      <c r="H163" s="99"/>
      <c r="I163" s="99"/>
      <c r="J163" s="101"/>
      <c r="K163" s="100"/>
      <c r="L163" s="99"/>
      <c r="M163" s="99"/>
      <c r="N163" s="99"/>
      <c r="O163" s="101"/>
      <c r="P163" s="99"/>
      <c r="Q163" s="100"/>
      <c r="R163" s="99"/>
      <c r="S163" s="99"/>
      <c r="T163" s="99"/>
      <c r="U163" s="99"/>
      <c r="V163" s="99"/>
      <c r="W163" s="99"/>
      <c r="X163" s="99"/>
      <c r="Y163" s="99"/>
      <c r="Z163" s="99"/>
      <c r="AA163" s="102"/>
      <c r="AB163" s="124"/>
    </row>
    <row r="164" spans="1:28" ht="23.25" x14ac:dyDescent="0.6">
      <c r="A164" s="7" t="s">
        <v>214</v>
      </c>
      <c r="B164" s="8">
        <v>100</v>
      </c>
      <c r="C164" s="99"/>
      <c r="D164" s="99"/>
      <c r="E164" s="100"/>
      <c r="F164" s="99"/>
      <c r="G164" s="99"/>
      <c r="H164" s="99"/>
      <c r="I164" s="99"/>
      <c r="J164" s="101"/>
      <c r="K164" s="100"/>
      <c r="L164" s="99"/>
      <c r="M164" s="99"/>
      <c r="N164" s="99"/>
      <c r="O164" s="101"/>
      <c r="P164" s="99"/>
      <c r="Q164" s="100"/>
      <c r="R164" s="99"/>
      <c r="S164" s="99"/>
      <c r="T164" s="99"/>
      <c r="U164" s="99"/>
      <c r="V164" s="99"/>
      <c r="W164" s="99"/>
      <c r="X164" s="99"/>
      <c r="Y164" s="99"/>
      <c r="Z164" s="99"/>
      <c r="AA164" s="102"/>
      <c r="AB164" s="124"/>
    </row>
    <row r="165" spans="1:28" ht="23.25" x14ac:dyDescent="0.6">
      <c r="A165" s="7" t="s">
        <v>215</v>
      </c>
      <c r="B165" s="8">
        <v>160</v>
      </c>
      <c r="C165" s="99"/>
      <c r="D165" s="99"/>
      <c r="E165" s="100"/>
      <c r="F165" s="99"/>
      <c r="G165" s="99"/>
      <c r="H165" s="99"/>
      <c r="I165" s="99"/>
      <c r="J165" s="101"/>
      <c r="K165" s="100"/>
      <c r="L165" s="99"/>
      <c r="M165" s="99"/>
      <c r="N165" s="99"/>
      <c r="O165" s="101"/>
      <c r="P165" s="99"/>
      <c r="Q165" s="100"/>
      <c r="R165" s="99"/>
      <c r="S165" s="99"/>
      <c r="T165" s="99"/>
      <c r="U165" s="99"/>
      <c r="V165" s="99"/>
      <c r="W165" s="99"/>
      <c r="X165" s="99"/>
      <c r="Y165" s="99"/>
      <c r="Z165" s="99"/>
      <c r="AA165" s="102"/>
      <c r="AB165" s="124"/>
    </row>
    <row r="166" spans="1:28" ht="23.25" x14ac:dyDescent="0.6">
      <c r="A166" s="7" t="s">
        <v>216</v>
      </c>
      <c r="B166" s="8">
        <v>650</v>
      </c>
      <c r="C166" s="99"/>
      <c r="D166" s="99"/>
      <c r="E166" s="100"/>
      <c r="F166" s="99"/>
      <c r="G166" s="99"/>
      <c r="H166" s="99"/>
      <c r="I166" s="99"/>
      <c r="J166" s="101"/>
      <c r="K166" s="100"/>
      <c r="L166" s="99"/>
      <c r="M166" s="99"/>
      <c r="N166" s="99"/>
      <c r="O166" s="101"/>
      <c r="P166" s="99"/>
      <c r="Q166" s="100"/>
      <c r="R166" s="99"/>
      <c r="S166" s="99"/>
      <c r="T166" s="99"/>
      <c r="U166" s="99"/>
      <c r="V166" s="99"/>
      <c r="W166" s="99"/>
      <c r="X166" s="99"/>
      <c r="Y166" s="99"/>
      <c r="Z166" s="99"/>
      <c r="AA166" s="102"/>
      <c r="AB166" s="124"/>
    </row>
    <row r="167" spans="1:28" ht="24.75" x14ac:dyDescent="0.65">
      <c r="A167" s="81" t="s">
        <v>217</v>
      </c>
      <c r="B167" s="8"/>
      <c r="C167" s="99"/>
      <c r="D167" s="99"/>
      <c r="E167" s="100"/>
      <c r="F167" s="99"/>
      <c r="G167" s="99"/>
      <c r="H167" s="99"/>
      <c r="I167" s="99"/>
      <c r="J167" s="101"/>
      <c r="K167" s="100"/>
      <c r="L167" s="99"/>
      <c r="M167" s="99"/>
      <c r="N167" s="99"/>
      <c r="O167" s="101"/>
      <c r="P167" s="99"/>
      <c r="Q167" s="100"/>
      <c r="R167" s="99"/>
      <c r="S167" s="99"/>
      <c r="T167" s="99"/>
      <c r="U167" s="99"/>
      <c r="V167" s="99"/>
      <c r="W167" s="99"/>
      <c r="X167" s="99"/>
      <c r="Y167" s="99"/>
      <c r="Z167" s="99"/>
      <c r="AA167" s="102"/>
      <c r="AB167" s="124"/>
    </row>
    <row r="168" spans="1:28" ht="23.25" x14ac:dyDescent="0.6">
      <c r="A168" s="7" t="s">
        <v>178</v>
      </c>
      <c r="B168" s="8">
        <v>420</v>
      </c>
      <c r="C168" s="99"/>
      <c r="D168" s="99"/>
      <c r="E168" s="100"/>
      <c r="F168" s="99"/>
      <c r="G168" s="99"/>
      <c r="H168" s="99"/>
      <c r="I168" s="99"/>
      <c r="J168" s="101"/>
      <c r="K168" s="100"/>
      <c r="L168" s="99"/>
      <c r="M168" s="99"/>
      <c r="N168" s="99"/>
      <c r="O168" s="101"/>
      <c r="P168" s="99"/>
      <c r="Q168" s="100"/>
      <c r="R168" s="99"/>
      <c r="S168" s="99"/>
      <c r="T168" s="99"/>
      <c r="U168" s="99"/>
      <c r="V168" s="99"/>
      <c r="W168" s="99"/>
      <c r="X168" s="99"/>
      <c r="Y168" s="99"/>
      <c r="Z168" s="99"/>
      <c r="AA168" s="102"/>
      <c r="AB168" s="124"/>
    </row>
    <row r="169" spans="1:28" ht="23.25" x14ac:dyDescent="0.6">
      <c r="A169" s="7" t="s">
        <v>179</v>
      </c>
      <c r="B169" s="8">
        <v>320</v>
      </c>
      <c r="C169" s="99"/>
      <c r="D169" s="99"/>
      <c r="E169" s="100"/>
      <c r="F169" s="99"/>
      <c r="G169" s="99"/>
      <c r="H169" s="99"/>
      <c r="I169" s="99"/>
      <c r="J169" s="101"/>
      <c r="K169" s="100"/>
      <c r="L169" s="99"/>
      <c r="M169" s="99"/>
      <c r="N169" s="99"/>
      <c r="O169" s="101"/>
      <c r="P169" s="99"/>
      <c r="Q169" s="100"/>
      <c r="R169" s="99"/>
      <c r="S169" s="99"/>
      <c r="T169" s="99"/>
      <c r="U169" s="99"/>
      <c r="V169" s="99"/>
      <c r="W169" s="99"/>
      <c r="X169" s="99"/>
      <c r="Y169" s="99"/>
      <c r="Z169" s="99"/>
      <c r="AA169" s="102"/>
      <c r="AB169" s="124"/>
    </row>
    <row r="170" spans="1:28" ht="23.25" x14ac:dyDescent="0.6">
      <c r="A170" s="7" t="s">
        <v>180</v>
      </c>
      <c r="B170" s="8">
        <v>100</v>
      </c>
      <c r="C170" s="99"/>
      <c r="D170" s="99"/>
      <c r="E170" s="100"/>
      <c r="F170" s="99"/>
      <c r="G170" s="99"/>
      <c r="H170" s="99"/>
      <c r="I170" s="99"/>
      <c r="J170" s="101"/>
      <c r="K170" s="100"/>
      <c r="L170" s="99"/>
      <c r="M170" s="99"/>
      <c r="N170" s="99"/>
      <c r="O170" s="101"/>
      <c r="P170" s="99"/>
      <c r="Q170" s="100"/>
      <c r="R170" s="99"/>
      <c r="S170" s="99"/>
      <c r="T170" s="99"/>
      <c r="U170" s="99"/>
      <c r="V170" s="99"/>
      <c r="W170" s="99"/>
      <c r="X170" s="99"/>
      <c r="Y170" s="99"/>
      <c r="Z170" s="99"/>
      <c r="AA170" s="102"/>
      <c r="AB170" s="124"/>
    </row>
    <row r="171" spans="1:28" ht="23.25" x14ac:dyDescent="0.6">
      <c r="A171" s="7" t="s">
        <v>181</v>
      </c>
      <c r="B171" s="8">
        <v>120</v>
      </c>
      <c r="C171" s="99"/>
      <c r="D171" s="99"/>
      <c r="E171" s="100"/>
      <c r="F171" s="99"/>
      <c r="G171" s="99"/>
      <c r="H171" s="99"/>
      <c r="I171" s="99"/>
      <c r="J171" s="101"/>
      <c r="K171" s="100"/>
      <c r="L171" s="99"/>
      <c r="M171" s="99"/>
      <c r="N171" s="99"/>
      <c r="O171" s="101"/>
      <c r="P171" s="99"/>
      <c r="Q171" s="100"/>
      <c r="R171" s="99"/>
      <c r="S171" s="99"/>
      <c r="T171" s="99"/>
      <c r="U171" s="99"/>
      <c r="V171" s="99"/>
      <c r="W171" s="99"/>
      <c r="X171" s="99"/>
      <c r="Y171" s="99"/>
      <c r="Z171" s="99"/>
      <c r="AA171" s="102"/>
      <c r="AB171" s="124"/>
    </row>
    <row r="172" spans="1:28" ht="23.25" x14ac:dyDescent="0.6">
      <c r="A172" s="7" t="s">
        <v>182</v>
      </c>
      <c r="B172" s="8">
        <v>80</v>
      </c>
      <c r="C172" s="99"/>
      <c r="D172" s="99"/>
      <c r="E172" s="100"/>
      <c r="F172" s="99"/>
      <c r="G172" s="99"/>
      <c r="H172" s="99"/>
      <c r="I172" s="99"/>
      <c r="J172" s="101"/>
      <c r="K172" s="100"/>
      <c r="L172" s="99"/>
      <c r="M172" s="99"/>
      <c r="N172" s="99"/>
      <c r="O172" s="101"/>
      <c r="P172" s="99"/>
      <c r="Q172" s="100"/>
      <c r="R172" s="99"/>
      <c r="S172" s="99"/>
      <c r="T172" s="99"/>
      <c r="U172" s="99"/>
      <c r="V172" s="99"/>
      <c r="W172" s="99"/>
      <c r="X172" s="99"/>
      <c r="Y172" s="99"/>
      <c r="Z172" s="99"/>
      <c r="AA172" s="102"/>
      <c r="AB172" s="124"/>
    </row>
    <row r="173" spans="1:28" ht="23.25" x14ac:dyDescent="0.6">
      <c r="A173" s="7" t="s">
        <v>183</v>
      </c>
      <c r="B173" s="8">
        <v>330</v>
      </c>
      <c r="C173" s="99"/>
      <c r="D173" s="99"/>
      <c r="E173" s="100"/>
      <c r="F173" s="99"/>
      <c r="G173" s="99"/>
      <c r="H173" s="99"/>
      <c r="I173" s="99"/>
      <c r="J173" s="101"/>
      <c r="K173" s="100"/>
      <c r="L173" s="99"/>
      <c r="M173" s="99"/>
      <c r="N173" s="99"/>
      <c r="O173" s="101"/>
      <c r="P173" s="99"/>
      <c r="Q173" s="100"/>
      <c r="R173" s="99"/>
      <c r="S173" s="99"/>
      <c r="T173" s="99"/>
      <c r="U173" s="99"/>
      <c r="V173" s="99"/>
      <c r="W173" s="99"/>
      <c r="X173" s="99"/>
      <c r="Y173" s="99"/>
      <c r="Z173" s="99"/>
      <c r="AA173" s="102"/>
      <c r="AB173" s="124"/>
    </row>
    <row r="174" spans="1:28" ht="23.25" x14ac:dyDescent="0.6">
      <c r="A174" s="7" t="s">
        <v>184</v>
      </c>
      <c r="B174" s="8">
        <v>80</v>
      </c>
      <c r="C174" s="99"/>
      <c r="D174" s="99"/>
      <c r="E174" s="100"/>
      <c r="F174" s="99"/>
      <c r="G174" s="99"/>
      <c r="H174" s="99"/>
      <c r="I174" s="99"/>
      <c r="J174" s="101"/>
      <c r="K174" s="100"/>
      <c r="L174" s="99"/>
      <c r="M174" s="99"/>
      <c r="N174" s="99"/>
      <c r="O174" s="101"/>
      <c r="P174" s="99"/>
      <c r="Q174" s="100"/>
      <c r="R174" s="99"/>
      <c r="S174" s="99"/>
      <c r="T174" s="99"/>
      <c r="U174" s="99"/>
      <c r="V174" s="99"/>
      <c r="W174" s="99"/>
      <c r="X174" s="99"/>
      <c r="Y174" s="99"/>
      <c r="Z174" s="99"/>
      <c r="AA174" s="102"/>
      <c r="AB174" s="124"/>
    </row>
    <row r="175" spans="1:28" ht="23.25" x14ac:dyDescent="0.6">
      <c r="A175" s="7" t="s">
        <v>185</v>
      </c>
      <c r="B175" s="8">
        <v>125</v>
      </c>
      <c r="C175" s="99"/>
      <c r="D175" s="99"/>
      <c r="E175" s="100"/>
      <c r="F175" s="99"/>
      <c r="G175" s="99"/>
      <c r="H175" s="99"/>
      <c r="I175" s="99"/>
      <c r="J175" s="101"/>
      <c r="K175" s="100"/>
      <c r="L175" s="99"/>
      <c r="M175" s="99"/>
      <c r="N175" s="99"/>
      <c r="O175" s="101"/>
      <c r="P175" s="99"/>
      <c r="Q175" s="100"/>
      <c r="R175" s="99"/>
      <c r="S175" s="99"/>
      <c r="T175" s="99"/>
      <c r="U175" s="99"/>
      <c r="V175" s="99"/>
      <c r="W175" s="99"/>
      <c r="X175" s="99"/>
      <c r="Y175" s="99"/>
      <c r="Z175" s="99"/>
      <c r="AA175" s="102"/>
      <c r="AB175" s="124"/>
    </row>
    <row r="176" spans="1:28" ht="23.25" x14ac:dyDescent="0.6">
      <c r="A176" s="7" t="s">
        <v>218</v>
      </c>
      <c r="B176" s="8">
        <v>95</v>
      </c>
      <c r="C176" s="99"/>
      <c r="D176" s="99"/>
      <c r="E176" s="100"/>
      <c r="F176" s="99"/>
      <c r="G176" s="99"/>
      <c r="H176" s="99"/>
      <c r="I176" s="99"/>
      <c r="J176" s="101"/>
      <c r="K176" s="100"/>
      <c r="L176" s="99"/>
      <c r="M176" s="99"/>
      <c r="N176" s="99"/>
      <c r="O176" s="101"/>
      <c r="P176" s="99"/>
      <c r="Q176" s="100"/>
      <c r="R176" s="99"/>
      <c r="S176" s="99"/>
      <c r="T176" s="99"/>
      <c r="U176" s="99"/>
      <c r="V176" s="99"/>
      <c r="W176" s="99"/>
      <c r="X176" s="99"/>
      <c r="Y176" s="99"/>
      <c r="Z176" s="99"/>
      <c r="AA176" s="102"/>
      <c r="AB176" s="124"/>
    </row>
    <row r="177" spans="1:28" ht="23.25" x14ac:dyDescent="0.6">
      <c r="A177" s="7" t="s">
        <v>219</v>
      </c>
      <c r="B177" s="8">
        <v>90</v>
      </c>
      <c r="C177" s="99"/>
      <c r="D177" s="99"/>
      <c r="E177" s="100"/>
      <c r="F177" s="99"/>
      <c r="G177" s="99"/>
      <c r="H177" s="99"/>
      <c r="I177" s="99"/>
      <c r="J177" s="101"/>
      <c r="K177" s="100"/>
      <c r="L177" s="99"/>
      <c r="M177" s="99"/>
      <c r="N177" s="99"/>
      <c r="O177" s="101"/>
      <c r="P177" s="99"/>
      <c r="Q177" s="100"/>
      <c r="R177" s="99"/>
      <c r="S177" s="99"/>
      <c r="T177" s="99"/>
      <c r="U177" s="99"/>
      <c r="V177" s="99"/>
      <c r="W177" s="99"/>
      <c r="X177" s="99"/>
      <c r="Y177" s="99"/>
      <c r="Z177" s="99"/>
      <c r="AA177" s="102"/>
      <c r="AB177" s="124"/>
    </row>
    <row r="178" spans="1:28" ht="23.25" x14ac:dyDescent="0.6">
      <c r="A178" s="11" t="s">
        <v>220</v>
      </c>
      <c r="B178" s="12">
        <v>150</v>
      </c>
      <c r="C178" s="99"/>
      <c r="D178" s="99"/>
      <c r="E178" s="100"/>
      <c r="F178" s="99"/>
      <c r="G178" s="99"/>
      <c r="H178" s="99"/>
      <c r="I178" s="99"/>
      <c r="J178" s="101"/>
      <c r="K178" s="100"/>
      <c r="L178" s="99"/>
      <c r="M178" s="99"/>
      <c r="N178" s="99"/>
      <c r="O178" s="101"/>
      <c r="P178" s="99"/>
      <c r="Q178" s="100"/>
      <c r="R178" s="99"/>
      <c r="S178" s="99"/>
      <c r="T178" s="99"/>
      <c r="U178" s="99"/>
      <c r="V178" s="99"/>
      <c r="W178" s="99"/>
      <c r="X178" s="99"/>
      <c r="Y178" s="99"/>
      <c r="Z178" s="99"/>
      <c r="AA178" s="102"/>
      <c r="AB178" s="124"/>
    </row>
    <row r="179" spans="1:28" ht="23.25" x14ac:dyDescent="0.6">
      <c r="A179" s="11" t="s">
        <v>221</v>
      </c>
      <c r="B179" s="12">
        <v>125</v>
      </c>
      <c r="C179" s="99"/>
      <c r="D179" s="99"/>
      <c r="E179" s="100"/>
      <c r="F179" s="99"/>
      <c r="G179" s="99"/>
      <c r="H179" s="99"/>
      <c r="I179" s="99"/>
      <c r="J179" s="101"/>
      <c r="K179" s="100"/>
      <c r="L179" s="99"/>
      <c r="M179" s="99"/>
      <c r="N179" s="99"/>
      <c r="O179" s="101"/>
      <c r="P179" s="99"/>
      <c r="Q179" s="100"/>
      <c r="R179" s="99"/>
      <c r="S179" s="99"/>
      <c r="T179" s="99"/>
      <c r="U179" s="99"/>
      <c r="V179" s="99"/>
      <c r="W179" s="99"/>
      <c r="X179" s="99"/>
      <c r="Y179" s="99"/>
      <c r="Z179" s="99"/>
      <c r="AA179" s="102"/>
      <c r="AB179" s="124"/>
    </row>
    <row r="180" spans="1:28" ht="23.25" x14ac:dyDescent="0.6">
      <c r="A180" s="11" t="s">
        <v>222</v>
      </c>
      <c r="B180" s="12">
        <v>125</v>
      </c>
      <c r="C180" s="99"/>
      <c r="D180" s="99"/>
      <c r="E180" s="100"/>
      <c r="F180" s="99"/>
      <c r="G180" s="99"/>
      <c r="H180" s="99"/>
      <c r="I180" s="99"/>
      <c r="J180" s="101"/>
      <c r="K180" s="100"/>
      <c r="L180" s="99"/>
      <c r="M180" s="99"/>
      <c r="N180" s="99"/>
      <c r="O180" s="101"/>
      <c r="P180" s="99"/>
      <c r="Q180" s="100"/>
      <c r="R180" s="99"/>
      <c r="S180" s="99"/>
      <c r="T180" s="99"/>
      <c r="U180" s="99"/>
      <c r="V180" s="99"/>
      <c r="W180" s="99"/>
      <c r="X180" s="99"/>
      <c r="Y180" s="99"/>
      <c r="Z180" s="99"/>
      <c r="AA180" s="102"/>
      <c r="AB180" s="124"/>
    </row>
    <row r="181" spans="1:28" ht="23.25" x14ac:dyDescent="0.6">
      <c r="A181" s="11" t="s">
        <v>223</v>
      </c>
      <c r="B181" s="12">
        <v>75</v>
      </c>
      <c r="C181" s="99"/>
      <c r="D181" s="99"/>
      <c r="E181" s="100"/>
      <c r="F181" s="99"/>
      <c r="G181" s="99"/>
      <c r="H181" s="99"/>
      <c r="I181" s="99"/>
      <c r="J181" s="101"/>
      <c r="K181" s="100"/>
      <c r="L181" s="99"/>
      <c r="M181" s="99"/>
      <c r="N181" s="99"/>
      <c r="O181" s="101"/>
      <c r="P181" s="99"/>
      <c r="Q181" s="100"/>
      <c r="R181" s="99"/>
      <c r="S181" s="99"/>
      <c r="T181" s="99"/>
      <c r="U181" s="99"/>
      <c r="V181" s="99"/>
      <c r="W181" s="99"/>
      <c r="X181" s="99"/>
      <c r="Y181" s="99"/>
      <c r="Z181" s="99"/>
      <c r="AA181" s="102"/>
      <c r="AB181" s="124"/>
    </row>
    <row r="182" spans="1:28" ht="23.25" x14ac:dyDescent="0.6">
      <c r="A182" s="11" t="s">
        <v>224</v>
      </c>
      <c r="B182" s="12">
        <v>40</v>
      </c>
      <c r="C182" s="99"/>
      <c r="D182" s="99"/>
      <c r="E182" s="100"/>
      <c r="F182" s="99"/>
      <c r="G182" s="99"/>
      <c r="H182" s="99"/>
      <c r="I182" s="99"/>
      <c r="J182" s="101"/>
      <c r="K182" s="100"/>
      <c r="L182" s="99"/>
      <c r="M182" s="99"/>
      <c r="N182" s="99"/>
      <c r="O182" s="101"/>
      <c r="P182" s="99"/>
      <c r="Q182" s="100"/>
      <c r="R182" s="99"/>
      <c r="S182" s="99"/>
      <c r="T182" s="99"/>
      <c r="U182" s="99"/>
      <c r="V182" s="99"/>
      <c r="W182" s="99"/>
      <c r="X182" s="99"/>
      <c r="Y182" s="99"/>
      <c r="Z182" s="99"/>
      <c r="AA182" s="102"/>
      <c r="AB182" s="124"/>
    </row>
    <row r="183" spans="1:28" ht="23.25" x14ac:dyDescent="0.6">
      <c r="A183" s="85" t="s">
        <v>227</v>
      </c>
      <c r="B183" s="12"/>
      <c r="C183" s="99"/>
      <c r="D183" s="99"/>
      <c r="E183" s="100"/>
      <c r="F183" s="99"/>
      <c r="G183" s="99"/>
      <c r="H183" s="99"/>
      <c r="I183" s="99"/>
      <c r="J183" s="101"/>
      <c r="K183" s="100"/>
      <c r="L183" s="99"/>
      <c r="M183" s="99"/>
      <c r="N183" s="99"/>
      <c r="O183" s="101"/>
      <c r="P183" s="99"/>
      <c r="Q183" s="100"/>
      <c r="R183" s="99"/>
      <c r="S183" s="99"/>
      <c r="T183" s="99"/>
      <c r="U183" s="99"/>
      <c r="V183" s="99"/>
      <c r="W183" s="99"/>
      <c r="X183" s="99"/>
      <c r="Y183" s="99"/>
      <c r="Z183" s="99"/>
      <c r="AA183" s="102"/>
      <c r="AB183" s="124"/>
    </row>
    <row r="184" spans="1:28" ht="23.25" x14ac:dyDescent="0.6">
      <c r="A184" s="11" t="s">
        <v>172</v>
      </c>
      <c r="B184" s="12">
        <v>150</v>
      </c>
      <c r="C184" s="99"/>
      <c r="D184" s="99"/>
      <c r="E184" s="100"/>
      <c r="F184" s="99"/>
      <c r="G184" s="99"/>
      <c r="H184" s="99"/>
      <c r="I184" s="99"/>
      <c r="J184" s="101"/>
      <c r="K184" s="100"/>
      <c r="L184" s="99"/>
      <c r="M184" s="99"/>
      <c r="N184" s="99"/>
      <c r="O184" s="101"/>
      <c r="P184" s="99"/>
      <c r="Q184" s="100"/>
      <c r="R184" s="99"/>
      <c r="S184" s="99"/>
      <c r="T184" s="99"/>
      <c r="U184" s="99"/>
      <c r="V184" s="99"/>
      <c r="W184" s="99"/>
      <c r="X184" s="99"/>
      <c r="Y184" s="99"/>
      <c r="Z184" s="99"/>
      <c r="AA184" s="102"/>
      <c r="AB184" s="124"/>
    </row>
    <row r="185" spans="1:28" ht="23.25" x14ac:dyDescent="0.6">
      <c r="A185" s="11" t="s">
        <v>172</v>
      </c>
      <c r="B185" s="12">
        <v>202</v>
      </c>
      <c r="C185" s="99"/>
      <c r="D185" s="99"/>
      <c r="E185" s="100"/>
      <c r="F185" s="99"/>
      <c r="G185" s="99"/>
      <c r="H185" s="99"/>
      <c r="I185" s="99"/>
      <c r="J185" s="101"/>
      <c r="K185" s="100"/>
      <c r="L185" s="99"/>
      <c r="M185" s="99"/>
      <c r="N185" s="99"/>
      <c r="O185" s="101"/>
      <c r="P185" s="99"/>
      <c r="Q185" s="100"/>
      <c r="R185" s="99"/>
      <c r="S185" s="99"/>
      <c r="T185" s="99"/>
      <c r="U185" s="99"/>
      <c r="V185" s="99"/>
      <c r="W185" s="99"/>
      <c r="X185" s="99"/>
      <c r="Y185" s="99"/>
      <c r="Z185" s="99"/>
      <c r="AA185" s="102"/>
      <c r="AB185" s="124"/>
    </row>
    <row r="186" spans="1:28" ht="23.25" x14ac:dyDescent="0.6">
      <c r="A186" s="11" t="s">
        <v>228</v>
      </c>
      <c r="B186" s="12">
        <v>355</v>
      </c>
      <c r="C186" s="99"/>
      <c r="D186" s="99"/>
      <c r="E186" s="100"/>
      <c r="F186" s="99"/>
      <c r="G186" s="99"/>
      <c r="H186" s="99"/>
      <c r="I186" s="99"/>
      <c r="J186" s="101"/>
      <c r="K186" s="100"/>
      <c r="L186" s="99"/>
      <c r="M186" s="99"/>
      <c r="N186" s="99"/>
      <c r="O186" s="101"/>
      <c r="P186" s="99"/>
      <c r="Q186" s="100"/>
      <c r="R186" s="99"/>
      <c r="S186" s="99"/>
      <c r="T186" s="99"/>
      <c r="U186" s="99"/>
      <c r="V186" s="99"/>
      <c r="W186" s="99"/>
      <c r="X186" s="99"/>
      <c r="Y186" s="99"/>
      <c r="Z186" s="99"/>
      <c r="AA186" s="102"/>
      <c r="AB186" s="124"/>
    </row>
    <row r="187" spans="1:28" ht="23.25" x14ac:dyDescent="0.6">
      <c r="A187" s="11" t="s">
        <v>172</v>
      </c>
      <c r="B187" s="12">
        <v>160</v>
      </c>
      <c r="C187" s="99"/>
      <c r="D187" s="99"/>
      <c r="E187" s="100"/>
      <c r="F187" s="99"/>
      <c r="G187" s="99"/>
      <c r="H187" s="99"/>
      <c r="I187" s="99"/>
      <c r="J187" s="101"/>
      <c r="K187" s="100"/>
      <c r="L187" s="99"/>
      <c r="M187" s="99"/>
      <c r="N187" s="99"/>
      <c r="O187" s="101"/>
      <c r="P187" s="99"/>
      <c r="Q187" s="100"/>
      <c r="R187" s="99"/>
      <c r="S187" s="99"/>
      <c r="T187" s="99"/>
      <c r="U187" s="99"/>
      <c r="V187" s="99"/>
      <c r="W187" s="99"/>
      <c r="X187" s="99"/>
      <c r="Y187" s="99"/>
      <c r="Z187" s="99"/>
      <c r="AA187" s="102"/>
      <c r="AB187" s="124"/>
    </row>
    <row r="188" spans="1:28" ht="23.25" x14ac:dyDescent="0.6">
      <c r="A188" s="11" t="s">
        <v>229</v>
      </c>
      <c r="B188" s="12">
        <v>250</v>
      </c>
      <c r="C188" s="99"/>
      <c r="D188" s="99"/>
      <c r="E188" s="100"/>
      <c r="F188" s="99"/>
      <c r="G188" s="99"/>
      <c r="H188" s="99"/>
      <c r="I188" s="99"/>
      <c r="J188" s="101"/>
      <c r="K188" s="100"/>
      <c r="L188" s="99"/>
      <c r="M188" s="99"/>
      <c r="N188" s="99"/>
      <c r="O188" s="101"/>
      <c r="P188" s="99"/>
      <c r="Q188" s="100"/>
      <c r="R188" s="99"/>
      <c r="S188" s="99"/>
      <c r="T188" s="99"/>
      <c r="U188" s="99"/>
      <c r="V188" s="99"/>
      <c r="W188" s="99"/>
      <c r="X188" s="99"/>
      <c r="Y188" s="99"/>
      <c r="Z188" s="99"/>
      <c r="AA188" s="102"/>
      <c r="AB188" s="124"/>
    </row>
    <row r="189" spans="1:28" ht="23.25" x14ac:dyDescent="0.6">
      <c r="A189" s="11" t="s">
        <v>230</v>
      </c>
      <c r="B189" s="12">
        <v>75</v>
      </c>
      <c r="C189" s="99"/>
      <c r="D189" s="99"/>
      <c r="E189" s="100"/>
      <c r="F189" s="99"/>
      <c r="G189" s="99"/>
      <c r="H189" s="99"/>
      <c r="I189" s="99"/>
      <c r="J189" s="101"/>
      <c r="K189" s="100"/>
      <c r="L189" s="99"/>
      <c r="M189" s="99"/>
      <c r="N189" s="99"/>
      <c r="O189" s="101"/>
      <c r="P189" s="99"/>
      <c r="Q189" s="100"/>
      <c r="R189" s="99"/>
      <c r="S189" s="99"/>
      <c r="T189" s="99"/>
      <c r="U189" s="99"/>
      <c r="V189" s="99"/>
      <c r="W189" s="99"/>
      <c r="X189" s="99"/>
      <c r="Y189" s="99"/>
      <c r="Z189" s="99"/>
      <c r="AA189" s="102"/>
      <c r="AB189" s="124"/>
    </row>
    <row r="190" spans="1:28" ht="23.25" x14ac:dyDescent="0.6">
      <c r="A190" s="11" t="s">
        <v>231</v>
      </c>
      <c r="B190" s="12">
        <v>250</v>
      </c>
      <c r="C190" s="99"/>
      <c r="D190" s="99"/>
      <c r="E190" s="100"/>
      <c r="F190" s="99"/>
      <c r="G190" s="99"/>
      <c r="H190" s="99"/>
      <c r="I190" s="99"/>
      <c r="J190" s="101"/>
      <c r="K190" s="100"/>
      <c r="L190" s="99"/>
      <c r="M190" s="99"/>
      <c r="N190" s="99"/>
      <c r="O190" s="101"/>
      <c r="P190" s="99"/>
      <c r="Q190" s="100"/>
      <c r="R190" s="99"/>
      <c r="S190" s="99"/>
      <c r="T190" s="99"/>
      <c r="U190" s="99"/>
      <c r="V190" s="99"/>
      <c r="W190" s="99"/>
      <c r="X190" s="99"/>
      <c r="Y190" s="99"/>
      <c r="Z190" s="99"/>
      <c r="AA190" s="102"/>
      <c r="AB190" s="124"/>
    </row>
    <row r="191" spans="1:28" ht="23.25" x14ac:dyDescent="0.6">
      <c r="A191" s="11" t="s">
        <v>232</v>
      </c>
      <c r="B191" s="12">
        <v>60</v>
      </c>
      <c r="C191" s="99"/>
      <c r="D191" s="99"/>
      <c r="E191" s="100"/>
      <c r="F191" s="99"/>
      <c r="G191" s="99"/>
      <c r="H191" s="99"/>
      <c r="I191" s="99"/>
      <c r="J191" s="101"/>
      <c r="K191" s="100"/>
      <c r="L191" s="99"/>
      <c r="M191" s="99"/>
      <c r="N191" s="99"/>
      <c r="O191" s="101"/>
      <c r="P191" s="99"/>
      <c r="Q191" s="100"/>
      <c r="R191" s="99"/>
      <c r="S191" s="99"/>
      <c r="T191" s="99"/>
      <c r="U191" s="99"/>
      <c r="V191" s="99"/>
      <c r="W191" s="99"/>
      <c r="X191" s="99"/>
      <c r="Y191" s="99"/>
      <c r="Z191" s="99"/>
      <c r="AA191" s="102"/>
      <c r="AB191" s="124"/>
    </row>
    <row r="192" spans="1:28" ht="23.25" x14ac:dyDescent="0.6">
      <c r="A192" s="11" t="s">
        <v>233</v>
      </c>
      <c r="B192" s="12">
        <v>80</v>
      </c>
      <c r="C192" s="99"/>
      <c r="D192" s="99"/>
      <c r="E192" s="100"/>
      <c r="F192" s="99"/>
      <c r="G192" s="99"/>
      <c r="H192" s="99"/>
      <c r="I192" s="99"/>
      <c r="J192" s="101"/>
      <c r="K192" s="100"/>
      <c r="L192" s="99"/>
      <c r="M192" s="99"/>
      <c r="N192" s="99"/>
      <c r="O192" s="101"/>
      <c r="P192" s="99"/>
      <c r="Q192" s="100"/>
      <c r="R192" s="99"/>
      <c r="S192" s="99"/>
      <c r="T192" s="99"/>
      <c r="U192" s="99"/>
      <c r="V192" s="99"/>
      <c r="W192" s="99"/>
      <c r="X192" s="99"/>
      <c r="Y192" s="99"/>
      <c r="Z192" s="99"/>
      <c r="AA192" s="102"/>
      <c r="AB192" s="124"/>
    </row>
    <row r="193" spans="1:28" ht="23.25" x14ac:dyDescent="0.6">
      <c r="A193" s="11" t="s">
        <v>234</v>
      </c>
      <c r="B193" s="12">
        <v>90</v>
      </c>
      <c r="C193" s="99"/>
      <c r="D193" s="99"/>
      <c r="E193" s="100"/>
      <c r="F193" s="99"/>
      <c r="G193" s="99"/>
      <c r="H193" s="99"/>
      <c r="I193" s="99"/>
      <c r="J193" s="101"/>
      <c r="K193" s="100"/>
      <c r="L193" s="99"/>
      <c r="M193" s="99"/>
      <c r="N193" s="99"/>
      <c r="O193" s="101"/>
      <c r="P193" s="99"/>
      <c r="Q193" s="100"/>
      <c r="R193" s="99"/>
      <c r="S193" s="99"/>
      <c r="T193" s="99"/>
      <c r="U193" s="99"/>
      <c r="V193" s="99"/>
      <c r="W193" s="99"/>
      <c r="X193" s="99"/>
      <c r="Y193" s="99"/>
      <c r="Z193" s="99"/>
      <c r="AA193" s="102"/>
      <c r="AB193" s="124"/>
    </row>
    <row r="194" spans="1:28" ht="23.25" x14ac:dyDescent="0.6">
      <c r="A194" s="11" t="s">
        <v>235</v>
      </c>
      <c r="B194" s="12">
        <v>90</v>
      </c>
      <c r="C194" s="99"/>
      <c r="D194" s="99"/>
      <c r="E194" s="100"/>
      <c r="F194" s="99"/>
      <c r="G194" s="99"/>
      <c r="H194" s="99"/>
      <c r="I194" s="99"/>
      <c r="J194" s="101"/>
      <c r="K194" s="100"/>
      <c r="L194" s="99"/>
      <c r="M194" s="99"/>
      <c r="N194" s="99"/>
      <c r="O194" s="101"/>
      <c r="P194" s="99"/>
      <c r="Q194" s="100"/>
      <c r="R194" s="99"/>
      <c r="S194" s="99"/>
      <c r="T194" s="99"/>
      <c r="U194" s="99"/>
      <c r="V194" s="99"/>
      <c r="W194" s="99"/>
      <c r="X194" s="99"/>
      <c r="Y194" s="99"/>
      <c r="Z194" s="99"/>
      <c r="AA194" s="102"/>
      <c r="AB194" s="124"/>
    </row>
    <row r="195" spans="1:28" ht="23.25" x14ac:dyDescent="0.6">
      <c r="A195" s="11" t="s">
        <v>236</v>
      </c>
      <c r="B195" s="12">
        <v>117</v>
      </c>
      <c r="C195" s="99"/>
      <c r="D195" s="99"/>
      <c r="E195" s="100"/>
      <c r="F195" s="99"/>
      <c r="G195" s="99"/>
      <c r="H195" s="99"/>
      <c r="I195" s="99"/>
      <c r="J195" s="101"/>
      <c r="K195" s="100"/>
      <c r="L195" s="99"/>
      <c r="M195" s="99"/>
      <c r="N195" s="99"/>
      <c r="O195" s="101"/>
      <c r="P195" s="99"/>
      <c r="Q195" s="100"/>
      <c r="R195" s="99"/>
      <c r="S195" s="99"/>
      <c r="T195" s="99"/>
      <c r="U195" s="99"/>
      <c r="V195" s="99"/>
      <c r="W195" s="99"/>
      <c r="X195" s="99"/>
      <c r="Y195" s="99"/>
      <c r="Z195" s="99"/>
      <c r="AA195" s="102"/>
      <c r="AB195" s="124"/>
    </row>
    <row r="196" spans="1:28" ht="23.25" x14ac:dyDescent="0.6">
      <c r="A196" s="11" t="s">
        <v>237</v>
      </c>
      <c r="B196" s="12">
        <v>117</v>
      </c>
      <c r="C196" s="99"/>
      <c r="D196" s="99"/>
      <c r="E196" s="100"/>
      <c r="F196" s="99"/>
      <c r="G196" s="99"/>
      <c r="H196" s="99"/>
      <c r="I196" s="99"/>
      <c r="J196" s="101"/>
      <c r="K196" s="100"/>
      <c r="L196" s="99"/>
      <c r="M196" s="99"/>
      <c r="N196" s="99"/>
      <c r="O196" s="101"/>
      <c r="P196" s="99"/>
      <c r="Q196" s="100"/>
      <c r="R196" s="99"/>
      <c r="S196" s="99"/>
      <c r="T196" s="99"/>
      <c r="U196" s="99"/>
      <c r="V196" s="99"/>
      <c r="W196" s="99"/>
      <c r="X196" s="99"/>
      <c r="Y196" s="99"/>
      <c r="Z196" s="99"/>
      <c r="AA196" s="102"/>
      <c r="AB196" s="124"/>
    </row>
    <row r="197" spans="1:28" ht="24" thickBot="1" x14ac:dyDescent="0.65">
      <c r="A197" s="11" t="s">
        <v>238</v>
      </c>
      <c r="B197" s="12">
        <v>117</v>
      </c>
      <c r="C197" s="99"/>
      <c r="D197" s="99"/>
      <c r="E197" s="100"/>
      <c r="F197" s="99"/>
      <c r="G197" s="99"/>
      <c r="H197" s="99"/>
      <c r="I197" s="99"/>
      <c r="J197" s="101"/>
      <c r="K197" s="100"/>
      <c r="L197" s="99"/>
      <c r="M197" s="99"/>
      <c r="N197" s="99"/>
      <c r="O197" s="101"/>
      <c r="P197" s="99"/>
      <c r="Q197" s="100"/>
      <c r="R197" s="99"/>
      <c r="S197" s="99"/>
      <c r="T197" s="99"/>
      <c r="U197" s="99"/>
      <c r="V197" s="99"/>
      <c r="W197" s="99"/>
      <c r="X197" s="99"/>
      <c r="Y197" s="99"/>
      <c r="Z197" s="99"/>
      <c r="AA197" s="102"/>
      <c r="AB197" s="124"/>
    </row>
    <row r="198" spans="1:28" ht="24" thickBot="1" x14ac:dyDescent="0.65">
      <c r="A198" s="11" t="s">
        <v>239</v>
      </c>
      <c r="B198" s="12">
        <v>117</v>
      </c>
      <c r="C198" s="104"/>
      <c r="D198" s="104"/>
      <c r="E198" s="105"/>
      <c r="F198" s="104"/>
      <c r="G198" s="104"/>
      <c r="H198" s="104"/>
      <c r="I198" s="103"/>
      <c r="J198" s="103"/>
      <c r="K198" s="105"/>
      <c r="L198" s="103"/>
      <c r="M198" s="103"/>
      <c r="N198" s="103"/>
      <c r="O198" s="103"/>
      <c r="P198" s="103"/>
      <c r="Q198" s="106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7"/>
      <c r="AB198" s="124"/>
    </row>
    <row r="199" spans="1:28" ht="24" thickBot="1" x14ac:dyDescent="0.65">
      <c r="A199" s="11" t="s">
        <v>240</v>
      </c>
      <c r="B199" s="12">
        <v>117</v>
      </c>
      <c r="C199" s="109"/>
      <c r="D199" s="109"/>
      <c r="E199" s="110"/>
      <c r="F199" s="109"/>
      <c r="G199" s="109"/>
      <c r="H199" s="109"/>
      <c r="I199" s="111"/>
      <c r="J199" s="112"/>
      <c r="K199" s="113"/>
      <c r="L199" s="114"/>
      <c r="M199" s="114"/>
      <c r="N199" s="114"/>
      <c r="O199" s="115"/>
      <c r="P199" s="116"/>
      <c r="Q199" s="117"/>
      <c r="R199" s="118"/>
      <c r="S199" s="116"/>
      <c r="T199" s="119"/>
      <c r="U199" s="119"/>
      <c r="V199" s="119"/>
      <c r="W199" s="108"/>
      <c r="X199" s="112"/>
      <c r="Y199" s="119"/>
      <c r="Z199" s="119"/>
      <c r="AA199" s="119"/>
      <c r="AB199" s="124"/>
    </row>
    <row r="200" spans="1:28" ht="23.25" x14ac:dyDescent="0.6">
      <c r="A200" s="11" t="s">
        <v>241</v>
      </c>
      <c r="B200" s="12">
        <v>100</v>
      </c>
      <c r="C200" s="124"/>
      <c r="D200" s="124"/>
      <c r="E200" s="124"/>
      <c r="F200" s="124"/>
      <c r="G200" s="124"/>
      <c r="H200" s="124"/>
      <c r="I200" s="124"/>
      <c r="J200" s="124"/>
      <c r="K200" s="124"/>
      <c r="L200" s="124"/>
      <c r="M200" s="124"/>
      <c r="N200" s="124"/>
      <c r="O200" s="124"/>
      <c r="P200" s="124"/>
      <c r="Q200" s="124"/>
      <c r="R200" s="124"/>
      <c r="S200" s="124"/>
      <c r="T200" s="124"/>
      <c r="U200" s="124"/>
      <c r="V200" s="124"/>
      <c r="W200" s="124"/>
      <c r="X200" s="124"/>
      <c r="Y200" s="124"/>
      <c r="Z200" s="124"/>
      <c r="AA200" s="124"/>
      <c r="AB200" s="124"/>
    </row>
    <row r="201" spans="1:28" ht="23.25" x14ac:dyDescent="0.6">
      <c r="A201" s="11" t="s">
        <v>242</v>
      </c>
      <c r="B201" s="12">
        <v>55</v>
      </c>
      <c r="C201" s="124"/>
      <c r="D201" s="124"/>
      <c r="E201" s="124"/>
      <c r="F201" s="124"/>
      <c r="G201" s="124"/>
      <c r="H201" s="124"/>
      <c r="I201" s="124"/>
      <c r="J201" s="124"/>
      <c r="K201" s="124"/>
      <c r="L201" s="124"/>
      <c r="M201" s="124"/>
      <c r="N201" s="124"/>
      <c r="O201" s="124"/>
      <c r="P201" s="124"/>
      <c r="Q201" s="124"/>
      <c r="R201" s="124"/>
      <c r="S201" s="124"/>
      <c r="T201" s="124"/>
      <c r="U201" s="124"/>
      <c r="V201" s="124"/>
      <c r="W201" s="124"/>
      <c r="X201" s="124"/>
      <c r="Y201" s="124"/>
      <c r="Z201" s="124"/>
      <c r="AA201" s="124"/>
      <c r="AB201" s="124"/>
    </row>
    <row r="202" spans="1:28" ht="23.25" x14ac:dyDescent="0.6">
      <c r="A202" s="11" t="s">
        <v>243</v>
      </c>
      <c r="B202" s="12">
        <v>55</v>
      </c>
      <c r="C202" s="124"/>
      <c r="D202" s="124"/>
      <c r="E202" s="124"/>
      <c r="F202" s="124"/>
      <c r="G202" s="124"/>
      <c r="H202" s="124"/>
      <c r="I202" s="124"/>
      <c r="J202" s="124"/>
      <c r="K202" s="124"/>
      <c r="L202" s="124"/>
      <c r="M202" s="124"/>
      <c r="N202" s="124"/>
      <c r="O202" s="124"/>
      <c r="P202" s="124"/>
      <c r="Q202" s="124"/>
      <c r="R202" s="124"/>
      <c r="S202" s="124"/>
      <c r="T202" s="124"/>
      <c r="U202" s="124"/>
      <c r="V202" s="124"/>
      <c r="W202" s="124"/>
      <c r="X202" s="124"/>
      <c r="Y202" s="124"/>
      <c r="Z202" s="124"/>
      <c r="AA202" s="124"/>
      <c r="AB202" s="124"/>
    </row>
    <row r="203" spans="1:28" ht="23.25" x14ac:dyDescent="0.6">
      <c r="A203" s="11" t="s">
        <v>244</v>
      </c>
      <c r="B203" s="12">
        <v>390</v>
      </c>
      <c r="C203" s="124"/>
      <c r="D203" s="124"/>
      <c r="E203" s="124"/>
      <c r="F203" s="124"/>
      <c r="G203" s="124"/>
      <c r="H203" s="124"/>
      <c r="I203" s="124"/>
      <c r="J203" s="124"/>
      <c r="K203" s="124"/>
      <c r="L203" s="124"/>
      <c r="M203" s="124"/>
      <c r="N203" s="124"/>
      <c r="O203" s="124"/>
      <c r="P203" s="124"/>
      <c r="Q203" s="124"/>
      <c r="R203" s="124"/>
      <c r="S203" s="124"/>
      <c r="T203" s="124"/>
      <c r="U203" s="124"/>
      <c r="V203" s="124"/>
      <c r="W203" s="124"/>
      <c r="X203" s="124"/>
      <c r="Y203" s="124"/>
      <c r="Z203" s="124"/>
      <c r="AA203" s="124"/>
      <c r="AB203" s="124"/>
    </row>
    <row r="204" spans="1:28" ht="23.25" x14ac:dyDescent="0.6">
      <c r="A204" s="11" t="s">
        <v>245</v>
      </c>
      <c r="B204" s="12">
        <v>95</v>
      </c>
      <c r="C204" s="124"/>
      <c r="D204" s="124"/>
      <c r="E204" s="124"/>
      <c r="F204" s="124"/>
      <c r="G204" s="124"/>
      <c r="H204" s="124"/>
      <c r="I204" s="124"/>
      <c r="J204" s="124"/>
      <c r="K204" s="124"/>
      <c r="L204" s="124"/>
      <c r="M204" s="124"/>
      <c r="N204" s="124"/>
      <c r="O204" s="124"/>
      <c r="P204" s="124"/>
      <c r="Q204" s="124"/>
      <c r="R204" s="124"/>
      <c r="S204" s="124"/>
      <c r="T204" s="124"/>
      <c r="U204" s="124"/>
      <c r="V204" s="124"/>
      <c r="W204" s="124"/>
      <c r="X204" s="124"/>
      <c r="Y204" s="124"/>
      <c r="Z204" s="124"/>
      <c r="AA204" s="124"/>
      <c r="AB204" s="124"/>
    </row>
    <row r="205" spans="1:28" ht="24" thickBot="1" x14ac:dyDescent="0.65">
      <c r="A205" s="2" t="s">
        <v>246</v>
      </c>
      <c r="B205" s="12">
        <v>120</v>
      </c>
      <c r="C205" s="124"/>
      <c r="D205" s="124"/>
      <c r="E205" s="124"/>
      <c r="F205" s="124"/>
      <c r="G205" s="124"/>
      <c r="H205" s="124"/>
      <c r="I205" s="124"/>
      <c r="J205" s="124"/>
      <c r="K205" s="124"/>
      <c r="L205" s="124"/>
      <c r="M205" s="124"/>
      <c r="N205" s="124"/>
      <c r="O205" s="124"/>
      <c r="P205" s="124"/>
      <c r="Q205" s="124"/>
      <c r="R205" s="124"/>
      <c r="S205" s="124"/>
      <c r="T205" s="124"/>
      <c r="U205" s="124"/>
      <c r="V205" s="124"/>
      <c r="W205" s="124"/>
      <c r="X205" s="124"/>
      <c r="Y205" s="124"/>
      <c r="Z205" s="124"/>
      <c r="AA205" s="124"/>
      <c r="AB205" s="124"/>
    </row>
    <row r="206" spans="1:28" ht="24" thickTop="1" x14ac:dyDescent="0.6">
      <c r="A206" s="21" t="s">
        <v>26</v>
      </c>
      <c r="B206" s="22">
        <f>SUM(B6:B205)</f>
        <v>31275</v>
      </c>
      <c r="C206" s="124"/>
      <c r="D206" s="124"/>
      <c r="E206" s="124"/>
      <c r="F206" s="124"/>
      <c r="G206" s="124"/>
      <c r="H206" s="124"/>
      <c r="I206" s="124"/>
      <c r="J206" s="124"/>
      <c r="K206" s="124"/>
      <c r="L206" s="124"/>
      <c r="M206" s="124"/>
      <c r="N206" s="124"/>
      <c r="O206" s="124"/>
      <c r="P206" s="124"/>
      <c r="Q206" s="124"/>
      <c r="R206" s="124"/>
      <c r="S206" s="124"/>
      <c r="T206" s="124"/>
      <c r="U206" s="124"/>
      <c r="V206" s="124"/>
      <c r="W206" s="124"/>
      <c r="X206" s="124"/>
      <c r="Y206" s="124"/>
      <c r="Z206" s="124"/>
      <c r="AA206" s="124"/>
      <c r="AB206" s="124"/>
    </row>
    <row r="207" spans="1:28" x14ac:dyDescent="0.25">
      <c r="A207" s="124"/>
      <c r="B207" s="124"/>
      <c r="C207" s="124"/>
      <c r="D207" s="124"/>
      <c r="E207" s="124"/>
      <c r="F207" s="124"/>
      <c r="G207" s="124"/>
      <c r="H207" s="124"/>
      <c r="I207" s="124"/>
      <c r="J207" s="124"/>
      <c r="K207" s="124"/>
      <c r="L207" s="124"/>
      <c r="M207" s="124"/>
      <c r="N207" s="124"/>
      <c r="O207" s="124"/>
      <c r="P207" s="124"/>
      <c r="Q207" s="124"/>
      <c r="R207" s="124"/>
      <c r="S207" s="124"/>
      <c r="T207" s="124"/>
      <c r="U207" s="124"/>
      <c r="V207" s="124"/>
      <c r="W207" s="124"/>
      <c r="X207" s="124"/>
      <c r="Y207" s="124"/>
      <c r="Z207" s="124"/>
      <c r="AA207" s="124"/>
      <c r="AB207" s="124"/>
    </row>
    <row r="208" spans="1:28" x14ac:dyDescent="0.25">
      <c r="A208" s="124"/>
      <c r="B208" s="124"/>
      <c r="C208" s="124"/>
      <c r="D208" s="124"/>
      <c r="E208" s="124"/>
      <c r="F208" s="124"/>
      <c r="G208" s="124"/>
      <c r="H208" s="124"/>
      <c r="I208" s="124"/>
      <c r="J208" s="124"/>
      <c r="K208" s="124"/>
      <c r="L208" s="124"/>
      <c r="M208" s="124"/>
      <c r="N208" s="124"/>
      <c r="O208" s="124"/>
      <c r="P208" s="124"/>
      <c r="Q208" s="124"/>
      <c r="R208" s="124"/>
      <c r="S208" s="124"/>
      <c r="T208" s="124"/>
      <c r="U208" s="124"/>
      <c r="V208" s="124"/>
      <c r="W208" s="124"/>
      <c r="X208" s="124"/>
      <c r="Y208" s="124"/>
      <c r="Z208" s="124"/>
      <c r="AA208" s="124"/>
      <c r="AB208" s="124"/>
    </row>
    <row r="209" spans="1:28" x14ac:dyDescent="0.25">
      <c r="A209" s="124"/>
      <c r="B209" s="124"/>
      <c r="C209" s="124"/>
      <c r="D209" s="124"/>
      <c r="E209" s="124"/>
      <c r="F209" s="124"/>
      <c r="G209" s="124"/>
      <c r="H209" s="124"/>
      <c r="I209" s="124"/>
      <c r="J209" s="124"/>
      <c r="K209" s="124"/>
      <c r="L209" s="124"/>
      <c r="M209" s="124"/>
      <c r="N209" s="124"/>
      <c r="O209" s="124"/>
      <c r="P209" s="124"/>
      <c r="Q209" s="124"/>
      <c r="R209" s="124"/>
      <c r="S209" s="124"/>
      <c r="T209" s="124"/>
      <c r="U209" s="124"/>
      <c r="V209" s="124"/>
      <c r="W209" s="124"/>
      <c r="X209" s="124"/>
      <c r="Y209" s="124"/>
      <c r="Z209" s="124"/>
      <c r="AA209" s="124"/>
      <c r="AB209" s="124"/>
    </row>
    <row r="210" spans="1:28" x14ac:dyDescent="0.25">
      <c r="A210" s="124"/>
      <c r="B210" s="124"/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4"/>
      <c r="V210" s="124"/>
      <c r="W210" s="124"/>
      <c r="X210" s="124"/>
      <c r="Y210" s="124"/>
      <c r="Z210" s="124"/>
      <c r="AA210" s="124"/>
      <c r="AB210" s="124"/>
    </row>
    <row r="211" spans="1:28" x14ac:dyDescent="0.25">
      <c r="A211" s="124"/>
      <c r="B211" s="124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4"/>
      <c r="V211" s="124"/>
      <c r="W211" s="124"/>
      <c r="X211" s="124"/>
      <c r="Y211" s="124"/>
      <c r="Z211" s="124"/>
      <c r="AA211" s="124"/>
      <c r="AB211" s="124"/>
    </row>
    <row r="212" spans="1:28" x14ac:dyDescent="0.25">
      <c r="A212" s="124"/>
      <c r="B212" s="124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4"/>
      <c r="V212" s="124"/>
      <c r="W212" s="124"/>
      <c r="X212" s="124"/>
      <c r="Y212" s="124"/>
      <c r="Z212" s="124"/>
      <c r="AA212" s="124"/>
      <c r="AB212" s="124"/>
    </row>
    <row r="213" spans="1:28" x14ac:dyDescent="0.25">
      <c r="A213" s="124"/>
      <c r="B213" s="124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4"/>
      <c r="V213" s="124"/>
      <c r="W213" s="124"/>
      <c r="X213" s="124"/>
      <c r="Y213" s="124"/>
      <c r="Z213" s="124"/>
      <c r="AA213" s="124"/>
      <c r="AB213" s="124"/>
    </row>
    <row r="214" spans="1:28" x14ac:dyDescent="0.25">
      <c r="A214" s="124"/>
      <c r="B214" s="124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4"/>
      <c r="V214" s="124"/>
      <c r="W214" s="124"/>
      <c r="X214" s="124"/>
      <c r="Y214" s="124"/>
      <c r="Z214" s="124"/>
      <c r="AA214" s="124"/>
      <c r="AB214" s="124"/>
    </row>
    <row r="215" spans="1:28" x14ac:dyDescent="0.25">
      <c r="A215" s="124"/>
      <c r="B215" s="124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4"/>
      <c r="V215" s="124"/>
      <c r="W215" s="124"/>
      <c r="X215" s="124"/>
      <c r="Y215" s="124"/>
      <c r="Z215" s="124"/>
      <c r="AA215" s="124"/>
      <c r="AB215" s="124"/>
    </row>
    <row r="216" spans="1:28" x14ac:dyDescent="0.25">
      <c r="A216" s="124"/>
      <c r="B216" s="124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  <c r="T216" s="124"/>
      <c r="U216" s="124"/>
      <c r="V216" s="124"/>
      <c r="W216" s="124"/>
      <c r="X216" s="124"/>
      <c r="Y216" s="124"/>
      <c r="Z216" s="124"/>
      <c r="AA216" s="124"/>
      <c r="AB216" s="124"/>
    </row>
    <row r="217" spans="1:28" x14ac:dyDescent="0.25">
      <c r="A217" s="124"/>
      <c r="B217" s="124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  <c r="Q217" s="124"/>
      <c r="R217" s="124"/>
      <c r="S217" s="124"/>
      <c r="T217" s="124"/>
      <c r="U217" s="124"/>
      <c r="V217" s="124"/>
      <c r="W217" s="124"/>
      <c r="X217" s="124"/>
      <c r="Y217" s="124"/>
      <c r="Z217" s="124"/>
      <c r="AA217" s="124"/>
      <c r="AB217" s="124"/>
    </row>
    <row r="218" spans="1:28" x14ac:dyDescent="0.25">
      <c r="A218" s="124"/>
      <c r="B218" s="124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  <c r="T218" s="124"/>
      <c r="U218" s="124"/>
      <c r="V218" s="124"/>
      <c r="W218" s="124"/>
      <c r="X218" s="124"/>
      <c r="Y218" s="124"/>
      <c r="Z218" s="124"/>
      <c r="AA218" s="124"/>
      <c r="AB218" s="124"/>
    </row>
    <row r="219" spans="1:28" x14ac:dyDescent="0.25">
      <c r="A219" s="124"/>
      <c r="B219" s="124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4"/>
      <c r="Q219" s="124"/>
      <c r="R219" s="124"/>
      <c r="S219" s="124"/>
      <c r="T219" s="124"/>
      <c r="U219" s="124"/>
      <c r="V219" s="124"/>
      <c r="W219" s="124"/>
      <c r="X219" s="124"/>
      <c r="Y219" s="124"/>
      <c r="Z219" s="124"/>
      <c r="AA219" s="124"/>
      <c r="AB219" s="124"/>
    </row>
    <row r="220" spans="1:28" x14ac:dyDescent="0.25">
      <c r="A220" s="124"/>
      <c r="B220" s="124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  <c r="Q220" s="124"/>
      <c r="R220" s="124"/>
      <c r="S220" s="124"/>
      <c r="T220" s="124"/>
      <c r="U220" s="124"/>
      <c r="V220" s="124"/>
      <c r="W220" s="124"/>
      <c r="X220" s="124"/>
      <c r="Y220" s="124"/>
      <c r="Z220" s="124"/>
      <c r="AA220" s="124"/>
      <c r="AB220" s="124"/>
    </row>
    <row r="221" spans="1:28" x14ac:dyDescent="0.25">
      <c r="A221" s="124"/>
      <c r="B221" s="124"/>
      <c r="C221" s="124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  <c r="Q221" s="124"/>
      <c r="R221" s="124"/>
      <c r="S221" s="124"/>
      <c r="T221" s="124"/>
      <c r="U221" s="124"/>
      <c r="V221" s="124"/>
      <c r="W221" s="124"/>
      <c r="X221" s="124"/>
      <c r="Y221" s="124"/>
      <c r="Z221" s="124"/>
      <c r="AA221" s="124"/>
      <c r="AB221" s="124"/>
    </row>
    <row r="222" spans="1:28" x14ac:dyDescent="0.25">
      <c r="A222" s="124"/>
      <c r="B222" s="124"/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4"/>
      <c r="Y222" s="124"/>
      <c r="Z222" s="124"/>
      <c r="AA222" s="124"/>
      <c r="AB222" s="124"/>
    </row>
    <row r="223" spans="1:28" x14ac:dyDescent="0.25">
      <c r="A223" s="124"/>
      <c r="B223" s="124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  <c r="Q223" s="124"/>
      <c r="R223" s="124"/>
      <c r="S223" s="124"/>
      <c r="T223" s="124"/>
      <c r="U223" s="124"/>
      <c r="V223" s="124"/>
      <c r="W223" s="124"/>
      <c r="X223" s="124"/>
      <c r="Y223" s="124"/>
      <c r="Z223" s="124"/>
      <c r="AA223" s="124"/>
      <c r="AB223" s="124"/>
    </row>
    <row r="224" spans="1:28" x14ac:dyDescent="0.25">
      <c r="A224" s="124"/>
      <c r="B224" s="124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  <c r="Q224" s="124"/>
      <c r="R224" s="124"/>
      <c r="S224" s="124"/>
      <c r="T224" s="124"/>
      <c r="U224" s="124"/>
      <c r="V224" s="124"/>
      <c r="W224" s="124"/>
      <c r="X224" s="124"/>
      <c r="Y224" s="124"/>
      <c r="Z224" s="124"/>
      <c r="AA224" s="124"/>
      <c r="AB224" s="124"/>
    </row>
    <row r="225" spans="1:28" x14ac:dyDescent="0.25">
      <c r="A225" s="124"/>
      <c r="B225" s="124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4"/>
      <c r="Q225" s="124"/>
      <c r="R225" s="124"/>
      <c r="S225" s="124"/>
      <c r="T225" s="124"/>
      <c r="U225" s="124"/>
      <c r="V225" s="124"/>
      <c r="W225" s="124"/>
      <c r="X225" s="124"/>
      <c r="Y225" s="124"/>
      <c r="Z225" s="124"/>
      <c r="AA225" s="124"/>
      <c r="AB225" s="124"/>
    </row>
    <row r="226" spans="1:28" x14ac:dyDescent="0.25">
      <c r="A226" s="124"/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24"/>
      <c r="V226" s="124"/>
      <c r="W226" s="124"/>
      <c r="X226" s="124"/>
      <c r="Y226" s="124"/>
      <c r="Z226" s="124"/>
      <c r="AA226" s="124"/>
      <c r="AB226" s="124"/>
    </row>
    <row r="227" spans="1:28" x14ac:dyDescent="0.25">
      <c r="A227" s="124"/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  <c r="Q227" s="124"/>
      <c r="R227" s="124"/>
      <c r="S227" s="124"/>
      <c r="T227" s="124"/>
      <c r="U227" s="124"/>
      <c r="V227" s="124"/>
      <c r="W227" s="124"/>
      <c r="X227" s="124"/>
      <c r="Y227" s="124"/>
      <c r="Z227" s="124"/>
      <c r="AA227" s="124"/>
      <c r="AB227" s="124"/>
    </row>
    <row r="228" spans="1:28" x14ac:dyDescent="0.25">
      <c r="A228" s="124"/>
      <c r="B228" s="124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  <c r="Q228" s="124"/>
      <c r="R228" s="124"/>
      <c r="S228" s="124"/>
      <c r="T228" s="124"/>
      <c r="U228" s="124"/>
      <c r="V228" s="124"/>
      <c r="W228" s="124"/>
      <c r="X228" s="124"/>
      <c r="Y228" s="124"/>
      <c r="Z228" s="124"/>
      <c r="AA228" s="124"/>
      <c r="AB228" s="124"/>
    </row>
    <row r="229" spans="1:28" x14ac:dyDescent="0.25">
      <c r="A229" s="124"/>
      <c r="B229" s="124"/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4"/>
      <c r="Q229" s="124"/>
      <c r="R229" s="124"/>
      <c r="S229" s="124"/>
      <c r="T229" s="124"/>
      <c r="U229" s="124"/>
      <c r="V229" s="124"/>
      <c r="W229" s="124"/>
      <c r="X229" s="124"/>
      <c r="Y229" s="124"/>
      <c r="Z229" s="124"/>
      <c r="AA229" s="124"/>
      <c r="AB229" s="124"/>
    </row>
    <row r="230" spans="1:28" x14ac:dyDescent="0.25">
      <c r="A230" s="124"/>
      <c r="B230" s="124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4"/>
      <c r="Q230" s="124"/>
      <c r="R230" s="124"/>
      <c r="S230" s="124"/>
      <c r="T230" s="124"/>
      <c r="U230" s="124"/>
      <c r="V230" s="124"/>
      <c r="W230" s="124"/>
      <c r="X230" s="124"/>
      <c r="Y230" s="124"/>
      <c r="Z230" s="124"/>
      <c r="AA230" s="124"/>
      <c r="AB230" s="124"/>
    </row>
    <row r="231" spans="1:28" x14ac:dyDescent="0.25">
      <c r="A231" s="124"/>
      <c r="B231" s="124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4"/>
      <c r="Q231" s="124"/>
      <c r="R231" s="124"/>
      <c r="S231" s="124"/>
      <c r="T231" s="124"/>
      <c r="U231" s="124"/>
      <c r="V231" s="124"/>
      <c r="W231" s="124"/>
      <c r="X231" s="124"/>
      <c r="Y231" s="124"/>
      <c r="Z231" s="124"/>
      <c r="AA231" s="124"/>
      <c r="AB231" s="124"/>
    </row>
    <row r="232" spans="1:28" x14ac:dyDescent="0.25">
      <c r="A232" s="124"/>
      <c r="B232" s="124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  <c r="Q232" s="124"/>
      <c r="R232" s="124"/>
      <c r="S232" s="124"/>
      <c r="T232" s="124"/>
      <c r="U232" s="124"/>
      <c r="V232" s="124"/>
      <c r="W232" s="124"/>
      <c r="X232" s="124"/>
      <c r="Y232" s="124"/>
      <c r="Z232" s="124"/>
      <c r="AA232" s="124"/>
      <c r="AB232" s="124"/>
    </row>
    <row r="233" spans="1:28" x14ac:dyDescent="0.25">
      <c r="A233" s="124"/>
      <c r="B233" s="124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4"/>
      <c r="Q233" s="124"/>
      <c r="R233" s="124"/>
      <c r="S233" s="124"/>
      <c r="T233" s="124"/>
      <c r="U233" s="124"/>
      <c r="V233" s="124"/>
      <c r="W233" s="124"/>
      <c r="X233" s="124"/>
      <c r="Y233" s="124"/>
      <c r="Z233" s="124"/>
      <c r="AA233" s="124"/>
      <c r="AB233" s="124"/>
    </row>
    <row r="234" spans="1:28" x14ac:dyDescent="0.25">
      <c r="A234" s="124"/>
      <c r="B234" s="124"/>
      <c r="C234" s="124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  <c r="Z234" s="124"/>
      <c r="AA234" s="124"/>
      <c r="AB234" s="124"/>
    </row>
    <row r="235" spans="1:28" x14ac:dyDescent="0.25">
      <c r="A235" s="124"/>
      <c r="B235" s="124"/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4"/>
      <c r="V235" s="124"/>
      <c r="W235" s="124"/>
      <c r="X235" s="124"/>
      <c r="Y235" s="124"/>
      <c r="Z235" s="124"/>
      <c r="AA235" s="124"/>
      <c r="AB235" s="124"/>
    </row>
    <row r="236" spans="1:28" x14ac:dyDescent="0.25">
      <c r="A236" s="124"/>
      <c r="B236" s="124"/>
      <c r="C236" s="124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4"/>
      <c r="V236" s="124"/>
      <c r="W236" s="124"/>
      <c r="X236" s="124"/>
      <c r="Y236" s="124"/>
      <c r="Z236" s="124"/>
      <c r="AA236" s="124"/>
      <c r="AB236" s="124"/>
    </row>
    <row r="237" spans="1:28" x14ac:dyDescent="0.25">
      <c r="A237" s="124"/>
      <c r="B237" s="124"/>
      <c r="C237" s="124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4"/>
      <c r="V237" s="124"/>
      <c r="W237" s="124"/>
      <c r="X237" s="124"/>
      <c r="Y237" s="124"/>
      <c r="Z237" s="124"/>
      <c r="AA237" s="124"/>
      <c r="AB237" s="124"/>
    </row>
    <row r="238" spans="1:28" x14ac:dyDescent="0.25">
      <c r="A238" s="125"/>
      <c r="B238" s="125"/>
      <c r="C238" s="125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5"/>
      <c r="X238" s="125"/>
      <c r="Y238" s="125"/>
      <c r="Z238" s="125"/>
      <c r="AA238" s="125"/>
      <c r="AB238" s="125"/>
    </row>
    <row r="239" spans="1:28" x14ac:dyDescent="0.25">
      <c r="A239" s="125"/>
      <c r="B239" s="125"/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  <c r="X239" s="125"/>
      <c r="Y239" s="125"/>
      <c r="Z239" s="125"/>
      <c r="AA239" s="125"/>
      <c r="AB239" s="125"/>
    </row>
    <row r="240" spans="1:28" x14ac:dyDescent="0.25">
      <c r="A240" s="125"/>
      <c r="B240" s="125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5"/>
      <c r="X240" s="125"/>
      <c r="Y240" s="125"/>
      <c r="Z240" s="125"/>
      <c r="AA240" s="125"/>
      <c r="AB240" s="125"/>
    </row>
    <row r="241" spans="1:28" x14ac:dyDescent="0.25">
      <c r="A241" s="125"/>
      <c r="B241" s="125"/>
      <c r="C241" s="125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5"/>
      <c r="X241" s="125"/>
      <c r="Y241" s="125"/>
      <c r="Z241" s="125"/>
      <c r="AA241" s="125"/>
      <c r="AB241" s="125"/>
    </row>
    <row r="242" spans="1:28" x14ac:dyDescent="0.25">
      <c r="A242" s="125"/>
      <c r="B242" s="125"/>
      <c r="C242" s="125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5"/>
      <c r="X242" s="125"/>
      <c r="Y242" s="125"/>
      <c r="Z242" s="125"/>
      <c r="AA242" s="125"/>
      <c r="AB242" s="125"/>
    </row>
    <row r="243" spans="1:28" x14ac:dyDescent="0.25">
      <c r="A243" s="125"/>
      <c r="B243" s="125"/>
      <c r="C243" s="125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5"/>
      <c r="X243" s="125"/>
      <c r="Y243" s="125"/>
      <c r="Z243" s="125"/>
      <c r="AA243" s="125"/>
      <c r="AB243" s="125"/>
    </row>
    <row r="244" spans="1:28" x14ac:dyDescent="0.25">
      <c r="A244" s="125"/>
      <c r="B244" s="125"/>
      <c r="C244" s="125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5"/>
      <c r="Z244" s="125"/>
      <c r="AA244" s="125"/>
      <c r="AB244" s="125"/>
    </row>
    <row r="245" spans="1:28" x14ac:dyDescent="0.25">
      <c r="A245" s="125"/>
      <c r="B245" s="125"/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5"/>
      <c r="X245" s="125"/>
      <c r="Y245" s="125"/>
      <c r="Z245" s="125"/>
      <c r="AA245" s="125"/>
      <c r="AB245" s="125"/>
    </row>
    <row r="246" spans="1:28" x14ac:dyDescent="0.25">
      <c r="A246" s="125"/>
      <c r="B246" s="125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  <c r="X246" s="125"/>
      <c r="Y246" s="125"/>
      <c r="Z246" s="125"/>
      <c r="AA246" s="125"/>
      <c r="AB246" s="125"/>
    </row>
    <row r="247" spans="1:28" x14ac:dyDescent="0.25">
      <c r="A247" s="125"/>
      <c r="B247" s="125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  <c r="X247" s="125"/>
      <c r="Y247" s="125"/>
      <c r="Z247" s="125"/>
      <c r="AA247" s="125"/>
      <c r="AB247" s="125"/>
    </row>
    <row r="248" spans="1:28" x14ac:dyDescent="0.25">
      <c r="A248" s="125"/>
      <c r="B248" s="125"/>
      <c r="C248" s="125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5"/>
      <c r="X248" s="125"/>
      <c r="Y248" s="125"/>
      <c r="Z248" s="125"/>
      <c r="AA248" s="125"/>
      <c r="AB248" s="125"/>
    </row>
    <row r="249" spans="1:28" x14ac:dyDescent="0.25">
      <c r="A249" s="125"/>
      <c r="B249" s="125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5"/>
      <c r="X249" s="125"/>
      <c r="Y249" s="125"/>
      <c r="Z249" s="125"/>
      <c r="AA249" s="125"/>
      <c r="AB249" s="125"/>
    </row>
    <row r="250" spans="1:28" x14ac:dyDescent="0.25">
      <c r="A250" s="125"/>
      <c r="B250" s="125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5"/>
      <c r="X250" s="125"/>
      <c r="Y250" s="125"/>
      <c r="Z250" s="125"/>
      <c r="AA250" s="125"/>
      <c r="AB250" s="125"/>
    </row>
    <row r="251" spans="1:28" x14ac:dyDescent="0.25">
      <c r="A251" s="125"/>
      <c r="B251" s="125"/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5"/>
      <c r="X251" s="125"/>
      <c r="Y251" s="125"/>
      <c r="Z251" s="125"/>
      <c r="AA251" s="125"/>
      <c r="AB251" s="125"/>
    </row>
    <row r="252" spans="1:28" x14ac:dyDescent="0.25">
      <c r="A252" s="125"/>
      <c r="B252" s="125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5"/>
      <c r="X252" s="125"/>
      <c r="Y252" s="125"/>
      <c r="Z252" s="125"/>
      <c r="AA252" s="125"/>
      <c r="AB252" s="125"/>
    </row>
    <row r="253" spans="1:28" x14ac:dyDescent="0.25">
      <c r="A253" s="125"/>
      <c r="B253" s="125"/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  <c r="W253" s="125"/>
      <c r="X253" s="125"/>
      <c r="Y253" s="125"/>
      <c r="Z253" s="125"/>
      <c r="AA253" s="125"/>
      <c r="AB253" s="125"/>
    </row>
    <row r="254" spans="1:28" x14ac:dyDescent="0.25">
      <c r="A254" s="125"/>
      <c r="B254" s="125"/>
      <c r="C254" s="125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5"/>
      <c r="X254" s="125"/>
      <c r="Y254" s="125"/>
      <c r="Z254" s="125"/>
      <c r="AA254" s="125"/>
      <c r="AB254" s="125"/>
    </row>
    <row r="255" spans="1:28" x14ac:dyDescent="0.25">
      <c r="A255" s="125"/>
      <c r="B255" s="125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125"/>
      <c r="Z255" s="125"/>
      <c r="AA255" s="125"/>
      <c r="AB255" s="125"/>
    </row>
    <row r="256" spans="1:28" x14ac:dyDescent="0.25">
      <c r="A256" s="125"/>
      <c r="B256" s="125"/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5"/>
      <c r="X256" s="125"/>
      <c r="Y256" s="125"/>
      <c r="Z256" s="125"/>
      <c r="AA256" s="125"/>
      <c r="AB256" s="125"/>
    </row>
    <row r="257" spans="1:28" x14ac:dyDescent="0.25">
      <c r="A257" s="125"/>
      <c r="B257" s="125"/>
      <c r="C257" s="125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5"/>
      <c r="X257" s="125"/>
      <c r="Y257" s="125"/>
      <c r="Z257" s="125"/>
      <c r="AA257" s="125"/>
      <c r="AB257" s="125"/>
    </row>
    <row r="258" spans="1:28" x14ac:dyDescent="0.25">
      <c r="A258" s="125"/>
      <c r="B258" s="125"/>
      <c r="C258" s="125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5"/>
      <c r="X258" s="125"/>
      <c r="Y258" s="125"/>
      <c r="Z258" s="125"/>
      <c r="AA258" s="125"/>
      <c r="AB258" s="125"/>
    </row>
    <row r="259" spans="1:28" x14ac:dyDescent="0.25">
      <c r="A259" s="125"/>
      <c r="B259" s="125"/>
      <c r="C259" s="125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5"/>
      <c r="X259" s="125"/>
      <c r="Y259" s="125"/>
      <c r="Z259" s="125"/>
      <c r="AA259" s="125"/>
      <c r="AB259" s="125"/>
    </row>
    <row r="260" spans="1:28" x14ac:dyDescent="0.25">
      <c r="A260" s="125"/>
      <c r="B260" s="125"/>
      <c r="C260" s="125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5"/>
      <c r="X260" s="125"/>
      <c r="Y260" s="125"/>
      <c r="Z260" s="125"/>
      <c r="AA260" s="125"/>
      <c r="AB260" s="125"/>
    </row>
    <row r="261" spans="1:28" x14ac:dyDescent="0.25">
      <c r="A261" s="125"/>
      <c r="B261" s="125"/>
      <c r="C261" s="125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  <c r="W261" s="125"/>
      <c r="X261" s="125"/>
      <c r="Y261" s="125"/>
      <c r="Z261" s="125"/>
      <c r="AA261" s="125"/>
      <c r="AB261" s="125"/>
    </row>
    <row r="262" spans="1:28" x14ac:dyDescent="0.25">
      <c r="A262" s="125"/>
      <c r="B262" s="125"/>
      <c r="C262" s="125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  <c r="W262" s="125"/>
      <c r="X262" s="125"/>
      <c r="Y262" s="125"/>
      <c r="Z262" s="125"/>
      <c r="AA262" s="125"/>
      <c r="AB262" s="125"/>
    </row>
    <row r="263" spans="1:28" x14ac:dyDescent="0.25">
      <c r="A263" s="125"/>
      <c r="B263" s="125"/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5"/>
      <c r="X263" s="125"/>
      <c r="Y263" s="125"/>
      <c r="Z263" s="125"/>
      <c r="AA263" s="125"/>
      <c r="AB263" s="125"/>
    </row>
    <row r="264" spans="1:28" x14ac:dyDescent="0.25">
      <c r="A264" s="125"/>
      <c r="B264" s="125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5"/>
      <c r="X264" s="125"/>
      <c r="Y264" s="125"/>
      <c r="Z264" s="125"/>
      <c r="AA264" s="125"/>
      <c r="AB264" s="125"/>
    </row>
    <row r="265" spans="1:28" x14ac:dyDescent="0.25">
      <c r="A265" s="125"/>
      <c r="B265" s="125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5"/>
      <c r="X265" s="125"/>
      <c r="Y265" s="125"/>
      <c r="Z265" s="125"/>
      <c r="AA265" s="125"/>
      <c r="AB265" s="125"/>
    </row>
    <row r="266" spans="1:28" x14ac:dyDescent="0.25">
      <c r="A266" s="125"/>
      <c r="B266" s="125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5"/>
      <c r="X266" s="125"/>
      <c r="Y266" s="125"/>
      <c r="Z266" s="125"/>
      <c r="AA266" s="125"/>
      <c r="AB266" s="125"/>
    </row>
    <row r="267" spans="1:28" x14ac:dyDescent="0.25">
      <c r="A267" s="125"/>
      <c r="B267" s="125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5"/>
      <c r="X267" s="125"/>
      <c r="Y267" s="125"/>
      <c r="Z267" s="125"/>
      <c r="AA267" s="125"/>
      <c r="AB267" s="125"/>
    </row>
    <row r="268" spans="1:28" x14ac:dyDescent="0.25">
      <c r="A268" s="125"/>
      <c r="B268" s="125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5"/>
      <c r="X268" s="125"/>
      <c r="Y268" s="125"/>
      <c r="Z268" s="125"/>
      <c r="AA268" s="125"/>
      <c r="AB268" s="125"/>
    </row>
    <row r="269" spans="1:28" x14ac:dyDescent="0.25">
      <c r="A269" s="125"/>
      <c r="B269" s="125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  <c r="X269" s="125"/>
      <c r="Y269" s="125"/>
      <c r="Z269" s="125"/>
      <c r="AA269" s="125"/>
      <c r="AB269" s="125"/>
    </row>
    <row r="270" spans="1:28" x14ac:dyDescent="0.25">
      <c r="A270" s="125"/>
      <c r="B270" s="125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5"/>
      <c r="X270" s="125"/>
      <c r="Y270" s="125"/>
      <c r="Z270" s="125"/>
      <c r="AA270" s="125"/>
      <c r="AB270" s="125"/>
    </row>
    <row r="271" spans="1:28" x14ac:dyDescent="0.25">
      <c r="A271" s="125"/>
      <c r="B271" s="125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  <c r="W271" s="125"/>
      <c r="X271" s="125"/>
      <c r="Y271" s="125"/>
      <c r="Z271" s="125"/>
      <c r="AA271" s="125"/>
      <c r="AB271" s="125"/>
    </row>
    <row r="272" spans="1:28" x14ac:dyDescent="0.25">
      <c r="A272" s="125"/>
      <c r="B272" s="125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  <c r="AA272" s="125"/>
      <c r="AB272" s="125"/>
    </row>
    <row r="273" spans="1:28" x14ac:dyDescent="0.25">
      <c r="A273" s="125"/>
      <c r="B273" s="125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  <c r="AA273" s="125"/>
      <c r="AB273" s="125"/>
    </row>
    <row r="274" spans="1:28" x14ac:dyDescent="0.25">
      <c r="A274" s="125"/>
      <c r="B274" s="125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5"/>
      <c r="Y274" s="125"/>
      <c r="Z274" s="125"/>
      <c r="AA274" s="125"/>
      <c r="AB274" s="125"/>
    </row>
    <row r="275" spans="1:28" x14ac:dyDescent="0.25">
      <c r="A275" s="125"/>
      <c r="B275" s="125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  <c r="AA275" s="125"/>
      <c r="AB275" s="125"/>
    </row>
    <row r="276" spans="1:28" x14ac:dyDescent="0.25">
      <c r="A276" s="125"/>
      <c r="B276" s="125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  <c r="AA276" s="125"/>
      <c r="AB276" s="125"/>
    </row>
    <row r="277" spans="1:28" x14ac:dyDescent="0.25">
      <c r="A277" s="125"/>
      <c r="B277" s="125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5"/>
      <c r="X277" s="125"/>
      <c r="Y277" s="125"/>
      <c r="Z277" s="125"/>
      <c r="AA277" s="125"/>
      <c r="AB277" s="125"/>
    </row>
    <row r="278" spans="1:28" x14ac:dyDescent="0.25">
      <c r="A278" s="125"/>
      <c r="B278" s="125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5"/>
      <c r="AA278" s="125"/>
      <c r="AB278" s="125"/>
    </row>
    <row r="279" spans="1:28" x14ac:dyDescent="0.25">
      <c r="A279" s="125"/>
      <c r="B279" s="125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  <c r="W279" s="125"/>
      <c r="X279" s="125"/>
      <c r="Y279" s="125"/>
      <c r="Z279" s="125"/>
      <c r="AA279" s="125"/>
      <c r="AB279" s="125"/>
    </row>
    <row r="280" spans="1:28" x14ac:dyDescent="0.25">
      <c r="A280" s="125"/>
      <c r="B280" s="125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5"/>
      <c r="X280" s="125"/>
      <c r="Y280" s="125"/>
      <c r="Z280" s="125"/>
      <c r="AA280" s="125"/>
      <c r="AB280" s="125"/>
    </row>
    <row r="281" spans="1:28" x14ac:dyDescent="0.25">
      <c r="A281" s="125"/>
      <c r="B281" s="125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5"/>
      <c r="X281" s="125"/>
      <c r="Y281" s="125"/>
      <c r="Z281" s="125"/>
      <c r="AA281" s="125"/>
      <c r="AB281" s="125"/>
    </row>
    <row r="282" spans="1:28" x14ac:dyDescent="0.25">
      <c r="A282" s="125"/>
      <c r="B282" s="125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5"/>
      <c r="X282" s="125"/>
      <c r="Y282" s="125"/>
      <c r="Z282" s="125"/>
      <c r="AA282" s="125"/>
      <c r="AB282" s="125"/>
    </row>
    <row r="283" spans="1:28" x14ac:dyDescent="0.25">
      <c r="A283" s="125"/>
      <c r="B283" s="125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5"/>
      <c r="X283" s="125"/>
      <c r="Y283" s="125"/>
      <c r="Z283" s="125"/>
      <c r="AA283" s="125"/>
      <c r="AB283" s="125"/>
    </row>
    <row r="284" spans="1:28" x14ac:dyDescent="0.25">
      <c r="A284" s="125"/>
      <c r="B284" s="125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5"/>
      <c r="X284" s="125"/>
      <c r="Y284" s="125"/>
      <c r="Z284" s="125"/>
      <c r="AA284" s="125"/>
      <c r="AB284" s="125"/>
    </row>
    <row r="285" spans="1:28" x14ac:dyDescent="0.25">
      <c r="A285" s="125"/>
      <c r="B285" s="125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  <c r="W285" s="125"/>
      <c r="X285" s="125"/>
      <c r="Y285" s="125"/>
      <c r="Z285" s="125"/>
      <c r="AA285" s="125"/>
      <c r="AB285" s="125"/>
    </row>
    <row r="286" spans="1:28" x14ac:dyDescent="0.25">
      <c r="A286" s="125"/>
      <c r="B286" s="125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  <c r="W286" s="125"/>
      <c r="X286" s="125"/>
      <c r="Y286" s="125"/>
      <c r="Z286" s="125"/>
      <c r="AA286" s="125"/>
      <c r="AB286" s="125"/>
    </row>
    <row r="287" spans="1:28" x14ac:dyDescent="0.25">
      <c r="A287" s="125"/>
      <c r="B287" s="125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5"/>
      <c r="X287" s="125"/>
      <c r="Y287" s="125"/>
      <c r="Z287" s="125"/>
      <c r="AA287" s="125"/>
      <c r="AB287" s="125"/>
    </row>
    <row r="288" spans="1:28" x14ac:dyDescent="0.25">
      <c r="A288" s="125"/>
      <c r="B288" s="125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  <c r="P288" s="125"/>
      <c r="Q288" s="125"/>
      <c r="R288" s="125"/>
      <c r="S288" s="125"/>
      <c r="T288" s="125"/>
      <c r="U288" s="125"/>
      <c r="V288" s="125"/>
      <c r="W288" s="125"/>
      <c r="X288" s="125"/>
      <c r="Y288" s="125"/>
      <c r="Z288" s="125"/>
      <c r="AA288" s="125"/>
      <c r="AB288" s="125"/>
    </row>
    <row r="289" spans="1:28" x14ac:dyDescent="0.25">
      <c r="A289" s="125"/>
      <c r="B289" s="125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  <c r="P289" s="125"/>
      <c r="Q289" s="125"/>
      <c r="R289" s="125"/>
      <c r="S289" s="125"/>
      <c r="T289" s="125"/>
      <c r="U289" s="125"/>
      <c r="V289" s="125"/>
      <c r="W289" s="125"/>
      <c r="X289" s="125"/>
      <c r="Y289" s="125"/>
      <c r="Z289" s="125"/>
      <c r="AA289" s="125"/>
      <c r="AB289" s="125"/>
    </row>
    <row r="290" spans="1:28" x14ac:dyDescent="0.25">
      <c r="A290" s="125"/>
      <c r="B290" s="125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  <c r="P290" s="125"/>
      <c r="Q290" s="125"/>
      <c r="R290" s="125"/>
      <c r="S290" s="125"/>
      <c r="T290" s="125"/>
      <c r="U290" s="125"/>
      <c r="V290" s="125"/>
      <c r="W290" s="125"/>
      <c r="X290" s="125"/>
      <c r="Y290" s="125"/>
      <c r="Z290" s="125"/>
      <c r="AA290" s="125"/>
      <c r="AB290" s="125"/>
    </row>
    <row r="291" spans="1:28" x14ac:dyDescent="0.25">
      <c r="A291" s="125"/>
      <c r="B291" s="125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  <c r="P291" s="125"/>
      <c r="Q291" s="125"/>
      <c r="R291" s="125"/>
      <c r="S291" s="125"/>
      <c r="T291" s="125"/>
      <c r="U291" s="125"/>
      <c r="V291" s="125"/>
      <c r="W291" s="125"/>
      <c r="X291" s="125"/>
      <c r="Y291" s="125"/>
      <c r="Z291" s="125"/>
      <c r="AA291" s="125"/>
      <c r="AB291" s="125"/>
    </row>
    <row r="292" spans="1:28" x14ac:dyDescent="0.25">
      <c r="A292" s="125"/>
      <c r="B292" s="125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  <c r="P292" s="125"/>
      <c r="Q292" s="125"/>
      <c r="R292" s="125"/>
      <c r="S292" s="125"/>
      <c r="T292" s="125"/>
      <c r="U292" s="125"/>
      <c r="V292" s="125"/>
      <c r="W292" s="125"/>
      <c r="X292" s="125"/>
      <c r="Y292" s="125"/>
      <c r="Z292" s="125"/>
      <c r="AA292" s="125"/>
      <c r="AB292" s="125"/>
    </row>
    <row r="293" spans="1:28" x14ac:dyDescent="0.25">
      <c r="A293" s="125"/>
      <c r="B293" s="125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  <c r="P293" s="125"/>
      <c r="Q293" s="125"/>
      <c r="R293" s="125"/>
      <c r="S293" s="125"/>
      <c r="T293" s="125"/>
      <c r="U293" s="125"/>
      <c r="V293" s="125"/>
      <c r="W293" s="125"/>
      <c r="X293" s="125"/>
      <c r="Y293" s="125"/>
      <c r="Z293" s="125"/>
      <c r="AA293" s="125"/>
      <c r="AB293" s="125"/>
    </row>
    <row r="294" spans="1:28" x14ac:dyDescent="0.25">
      <c r="A294" s="125"/>
      <c r="B294" s="125"/>
      <c r="C294" s="125"/>
      <c r="D294" s="125"/>
      <c r="E294" s="125"/>
      <c r="F294" s="125"/>
      <c r="G294" s="125"/>
      <c r="H294" s="125"/>
      <c r="I294" s="125"/>
      <c r="J294" s="125"/>
      <c r="K294" s="125"/>
      <c r="L294" s="125"/>
      <c r="M294" s="125"/>
      <c r="N294" s="125"/>
      <c r="O294" s="125"/>
      <c r="P294" s="125"/>
      <c r="Q294" s="125"/>
      <c r="R294" s="125"/>
      <c r="S294" s="125"/>
      <c r="T294" s="125"/>
      <c r="U294" s="125"/>
      <c r="V294" s="125"/>
      <c r="W294" s="125"/>
      <c r="X294" s="125"/>
      <c r="Y294" s="125"/>
      <c r="Z294" s="125"/>
      <c r="AA294" s="125"/>
      <c r="AB294" s="125"/>
    </row>
    <row r="295" spans="1:28" x14ac:dyDescent="0.25">
      <c r="A295" s="125"/>
      <c r="B295" s="125"/>
      <c r="C295" s="125"/>
      <c r="D295" s="125"/>
      <c r="E295" s="125"/>
      <c r="F295" s="125"/>
      <c r="G295" s="125"/>
      <c r="H295" s="125"/>
      <c r="I295" s="125"/>
      <c r="J295" s="125"/>
      <c r="K295" s="125"/>
      <c r="L295" s="125"/>
      <c r="M295" s="125"/>
      <c r="N295" s="125"/>
      <c r="O295" s="125"/>
      <c r="P295" s="125"/>
      <c r="Q295" s="125"/>
      <c r="R295" s="125"/>
      <c r="S295" s="125"/>
      <c r="T295" s="125"/>
      <c r="U295" s="125"/>
      <c r="V295" s="125"/>
      <c r="W295" s="125"/>
      <c r="X295" s="125"/>
      <c r="Y295" s="125"/>
      <c r="Z295" s="125"/>
      <c r="AA295" s="125"/>
      <c r="AB295" s="125"/>
    </row>
    <row r="296" spans="1:28" x14ac:dyDescent="0.25">
      <c r="A296" s="125"/>
      <c r="B296" s="125"/>
      <c r="C296" s="125"/>
      <c r="D296" s="125"/>
      <c r="E296" s="125"/>
      <c r="F296" s="125"/>
      <c r="G296" s="125"/>
      <c r="H296" s="125"/>
      <c r="I296" s="125"/>
      <c r="J296" s="125"/>
      <c r="K296" s="125"/>
      <c r="L296" s="125"/>
      <c r="M296" s="125"/>
      <c r="N296" s="125"/>
      <c r="O296" s="125"/>
      <c r="P296" s="125"/>
      <c r="Q296" s="125"/>
      <c r="R296" s="125"/>
      <c r="S296" s="125"/>
      <c r="T296" s="125"/>
      <c r="U296" s="125"/>
      <c r="V296" s="125"/>
      <c r="W296" s="125"/>
      <c r="X296" s="125"/>
      <c r="Y296" s="125"/>
      <c r="Z296" s="125"/>
      <c r="AA296" s="125"/>
      <c r="AB296" s="125"/>
    </row>
    <row r="297" spans="1:28" x14ac:dyDescent="0.25">
      <c r="A297" s="125"/>
      <c r="B297" s="125"/>
      <c r="C297" s="125"/>
      <c r="D297" s="125"/>
      <c r="E297" s="125"/>
      <c r="F297" s="125"/>
      <c r="G297" s="125"/>
      <c r="H297" s="125"/>
      <c r="I297" s="125"/>
      <c r="J297" s="125"/>
      <c r="K297" s="125"/>
      <c r="L297" s="125"/>
      <c r="M297" s="125"/>
      <c r="N297" s="125"/>
      <c r="O297" s="125"/>
      <c r="P297" s="125"/>
      <c r="Q297" s="125"/>
      <c r="R297" s="125"/>
      <c r="S297" s="125"/>
      <c r="T297" s="125"/>
      <c r="U297" s="125"/>
      <c r="V297" s="125"/>
      <c r="W297" s="125"/>
      <c r="X297" s="125"/>
      <c r="Y297" s="125"/>
      <c r="Z297" s="125"/>
      <c r="AA297" s="125"/>
      <c r="AB297" s="125"/>
    </row>
    <row r="298" spans="1:28" x14ac:dyDescent="0.25">
      <c r="A298" s="125"/>
      <c r="B298" s="125"/>
      <c r="C298" s="125"/>
      <c r="D298" s="125"/>
      <c r="E298" s="125"/>
      <c r="F298" s="125"/>
      <c r="G298" s="125"/>
      <c r="H298" s="125"/>
      <c r="I298" s="125"/>
      <c r="J298" s="125"/>
      <c r="K298" s="125"/>
      <c r="L298" s="125"/>
      <c r="M298" s="125"/>
      <c r="N298" s="125"/>
      <c r="O298" s="125"/>
      <c r="P298" s="125"/>
      <c r="Q298" s="125"/>
      <c r="R298" s="125"/>
      <c r="S298" s="125"/>
      <c r="T298" s="125"/>
      <c r="U298" s="125"/>
      <c r="V298" s="125"/>
      <c r="W298" s="125"/>
      <c r="X298" s="125"/>
      <c r="Y298" s="125"/>
      <c r="Z298" s="125"/>
      <c r="AA298" s="125"/>
      <c r="AB298" s="125"/>
    </row>
    <row r="299" spans="1:28" x14ac:dyDescent="0.25">
      <c r="A299" s="125"/>
      <c r="B299" s="125"/>
      <c r="C299" s="125"/>
      <c r="D299" s="125"/>
      <c r="E299" s="125"/>
      <c r="F299" s="125"/>
      <c r="G299" s="125"/>
      <c r="H299" s="125"/>
      <c r="I299" s="125"/>
      <c r="J299" s="125"/>
      <c r="K299" s="125"/>
      <c r="L299" s="125"/>
      <c r="M299" s="125"/>
      <c r="N299" s="125"/>
      <c r="O299" s="125"/>
      <c r="P299" s="125"/>
      <c r="Q299" s="125"/>
      <c r="R299" s="125"/>
      <c r="S299" s="125"/>
      <c r="T299" s="125"/>
      <c r="U299" s="125"/>
      <c r="V299" s="125"/>
      <c r="W299" s="125"/>
      <c r="X299" s="125"/>
      <c r="Y299" s="125"/>
      <c r="Z299" s="125"/>
      <c r="AA299" s="125"/>
      <c r="AB299" s="125"/>
    </row>
    <row r="300" spans="1:28" x14ac:dyDescent="0.25">
      <c r="A300" s="125"/>
      <c r="B300" s="125"/>
      <c r="C300" s="125"/>
      <c r="D300" s="125"/>
      <c r="E300" s="125"/>
      <c r="F300" s="125"/>
      <c r="G300" s="125"/>
      <c r="H300" s="125"/>
      <c r="I300" s="125"/>
      <c r="J300" s="125"/>
      <c r="K300" s="125"/>
      <c r="L300" s="125"/>
      <c r="M300" s="125"/>
      <c r="N300" s="125"/>
      <c r="O300" s="125"/>
      <c r="P300" s="125"/>
      <c r="Q300" s="125"/>
      <c r="R300" s="125"/>
      <c r="S300" s="125"/>
      <c r="T300" s="125"/>
      <c r="U300" s="125"/>
      <c r="V300" s="125"/>
      <c r="W300" s="125"/>
      <c r="X300" s="125"/>
      <c r="Y300" s="125"/>
      <c r="Z300" s="125"/>
      <c r="AA300" s="125"/>
      <c r="AB300" s="125"/>
    </row>
    <row r="301" spans="1:28" x14ac:dyDescent="0.25">
      <c r="A301" s="125"/>
      <c r="B301" s="125"/>
      <c r="C301" s="125"/>
      <c r="D301" s="125"/>
      <c r="E301" s="125"/>
      <c r="F301" s="125"/>
      <c r="G301" s="125"/>
      <c r="H301" s="125"/>
      <c r="I301" s="125"/>
      <c r="J301" s="125"/>
      <c r="K301" s="125"/>
      <c r="L301" s="125"/>
      <c r="M301" s="125"/>
      <c r="N301" s="125"/>
      <c r="O301" s="125"/>
      <c r="P301" s="125"/>
      <c r="Q301" s="125"/>
      <c r="R301" s="125"/>
      <c r="S301" s="125"/>
      <c r="T301" s="125"/>
      <c r="U301" s="125"/>
      <c r="V301" s="125"/>
      <c r="W301" s="125"/>
      <c r="X301" s="125"/>
      <c r="Y301" s="125"/>
      <c r="Z301" s="125"/>
      <c r="AA301" s="125"/>
      <c r="AB301" s="125"/>
    </row>
    <row r="302" spans="1:28" x14ac:dyDescent="0.25">
      <c r="A302" s="125"/>
      <c r="B302" s="125"/>
      <c r="C302" s="125"/>
      <c r="D302" s="125"/>
      <c r="E302" s="125"/>
      <c r="F302" s="125"/>
      <c r="G302" s="125"/>
      <c r="H302" s="125"/>
      <c r="I302" s="125"/>
      <c r="J302" s="125"/>
      <c r="K302" s="125"/>
      <c r="L302" s="125"/>
      <c r="M302" s="125"/>
      <c r="N302" s="125"/>
      <c r="O302" s="125"/>
      <c r="P302" s="125"/>
      <c r="Q302" s="125"/>
      <c r="R302" s="125"/>
      <c r="S302" s="125"/>
      <c r="T302" s="125"/>
      <c r="U302" s="125"/>
      <c r="V302" s="125"/>
      <c r="W302" s="125"/>
      <c r="X302" s="125"/>
      <c r="Y302" s="125"/>
      <c r="Z302" s="125"/>
      <c r="AA302" s="125"/>
      <c r="AB302" s="125"/>
    </row>
    <row r="303" spans="1:28" x14ac:dyDescent="0.25">
      <c r="A303" s="125"/>
      <c r="B303" s="125"/>
      <c r="C303" s="125"/>
      <c r="D303" s="125"/>
      <c r="E303" s="125"/>
      <c r="F303" s="125"/>
      <c r="G303" s="125"/>
      <c r="H303" s="125"/>
      <c r="I303" s="125"/>
      <c r="J303" s="125"/>
      <c r="K303" s="125"/>
      <c r="L303" s="125"/>
      <c r="M303" s="125"/>
      <c r="N303" s="125"/>
      <c r="O303" s="125"/>
      <c r="P303" s="125"/>
      <c r="Q303" s="125"/>
      <c r="R303" s="125"/>
      <c r="S303" s="125"/>
      <c r="T303" s="125"/>
      <c r="U303" s="125"/>
      <c r="V303" s="125"/>
      <c r="W303" s="125"/>
      <c r="X303" s="125"/>
      <c r="Y303" s="125"/>
      <c r="Z303" s="125"/>
      <c r="AA303" s="125"/>
      <c r="AB303" s="125"/>
    </row>
    <row r="304" spans="1:28" x14ac:dyDescent="0.25">
      <c r="A304" s="125"/>
      <c r="B304" s="125"/>
      <c r="C304" s="125"/>
      <c r="D304" s="125"/>
      <c r="E304" s="125"/>
      <c r="F304" s="125"/>
      <c r="G304" s="125"/>
      <c r="H304" s="125"/>
      <c r="I304" s="125"/>
      <c r="J304" s="125"/>
      <c r="K304" s="125"/>
      <c r="L304" s="125"/>
      <c r="M304" s="125"/>
      <c r="N304" s="125"/>
      <c r="O304" s="125"/>
      <c r="P304" s="125"/>
      <c r="Q304" s="125"/>
      <c r="R304" s="125"/>
      <c r="S304" s="125"/>
      <c r="T304" s="125"/>
      <c r="U304" s="125"/>
      <c r="V304" s="125"/>
      <c r="W304" s="125"/>
      <c r="X304" s="125"/>
      <c r="Y304" s="125"/>
      <c r="Z304" s="125"/>
      <c r="AA304" s="125"/>
      <c r="AB304" s="125"/>
    </row>
    <row r="305" spans="1:28" x14ac:dyDescent="0.25">
      <c r="A305" s="125"/>
      <c r="B305" s="125"/>
      <c r="C305" s="125"/>
      <c r="D305" s="125"/>
      <c r="E305" s="125"/>
      <c r="F305" s="125"/>
      <c r="G305" s="125"/>
      <c r="H305" s="125"/>
      <c r="I305" s="125"/>
      <c r="J305" s="125"/>
      <c r="K305" s="125"/>
      <c r="L305" s="125"/>
      <c r="M305" s="125"/>
      <c r="N305" s="125"/>
      <c r="O305" s="125"/>
      <c r="P305" s="125"/>
      <c r="Q305" s="125"/>
      <c r="R305" s="125"/>
      <c r="S305" s="125"/>
      <c r="T305" s="125"/>
      <c r="U305" s="125"/>
      <c r="V305" s="125"/>
      <c r="W305" s="125"/>
      <c r="X305" s="125"/>
      <c r="Y305" s="125"/>
      <c r="Z305" s="125"/>
      <c r="AA305" s="125"/>
      <c r="AB305" s="125"/>
    </row>
    <row r="306" spans="1:28" x14ac:dyDescent="0.25">
      <c r="A306" s="125"/>
      <c r="B306" s="125"/>
      <c r="C306" s="125"/>
      <c r="D306" s="125"/>
      <c r="E306" s="125"/>
      <c r="F306" s="125"/>
      <c r="G306" s="125"/>
      <c r="H306" s="125"/>
      <c r="I306" s="125"/>
      <c r="J306" s="125"/>
      <c r="K306" s="125"/>
      <c r="L306" s="125"/>
      <c r="M306" s="125"/>
      <c r="N306" s="125"/>
      <c r="O306" s="125"/>
      <c r="P306" s="125"/>
      <c r="Q306" s="125"/>
      <c r="R306" s="125"/>
      <c r="S306" s="125"/>
      <c r="T306" s="125"/>
      <c r="U306" s="125"/>
      <c r="V306" s="125"/>
      <c r="W306" s="125"/>
      <c r="X306" s="125"/>
      <c r="Y306" s="125"/>
      <c r="Z306" s="125"/>
      <c r="AA306" s="125"/>
      <c r="AB306" s="125"/>
    </row>
    <row r="307" spans="1:28" x14ac:dyDescent="0.25">
      <c r="A307" s="125"/>
      <c r="B307" s="125"/>
      <c r="C307" s="125"/>
      <c r="D307" s="125"/>
      <c r="E307" s="125"/>
      <c r="F307" s="125"/>
      <c r="G307" s="125"/>
      <c r="H307" s="125"/>
      <c r="I307" s="125"/>
      <c r="J307" s="125"/>
      <c r="K307" s="125"/>
      <c r="L307" s="125"/>
      <c r="M307" s="125"/>
      <c r="N307" s="125"/>
      <c r="O307" s="125"/>
      <c r="P307" s="125"/>
      <c r="Q307" s="125"/>
      <c r="R307" s="125"/>
      <c r="S307" s="125"/>
      <c r="T307" s="125"/>
      <c r="U307" s="125"/>
      <c r="V307" s="125"/>
      <c r="W307" s="125"/>
      <c r="X307" s="125"/>
      <c r="Y307" s="125"/>
      <c r="Z307" s="125"/>
      <c r="AA307" s="125"/>
      <c r="AB307" s="125"/>
    </row>
    <row r="308" spans="1:28" x14ac:dyDescent="0.25">
      <c r="A308" s="125"/>
      <c r="B308" s="125"/>
      <c r="C308" s="125"/>
      <c r="D308" s="125"/>
      <c r="E308" s="125"/>
      <c r="F308" s="125"/>
      <c r="G308" s="125"/>
      <c r="H308" s="125"/>
      <c r="I308" s="125"/>
      <c r="J308" s="125"/>
      <c r="K308" s="125"/>
      <c r="L308" s="125"/>
      <c r="M308" s="125"/>
      <c r="N308" s="125"/>
      <c r="O308" s="125"/>
      <c r="P308" s="125"/>
      <c r="Q308" s="125"/>
      <c r="R308" s="125"/>
      <c r="S308" s="125"/>
      <c r="T308" s="125"/>
      <c r="U308" s="125"/>
      <c r="V308" s="125"/>
      <c r="W308" s="125"/>
      <c r="X308" s="125"/>
      <c r="Y308" s="125"/>
      <c r="Z308" s="125"/>
      <c r="AA308" s="125"/>
      <c r="AB308" s="125"/>
    </row>
    <row r="309" spans="1:28" x14ac:dyDescent="0.25">
      <c r="A309" s="125"/>
      <c r="B309" s="125"/>
      <c r="C309" s="125"/>
      <c r="D309" s="125"/>
      <c r="E309" s="125"/>
      <c r="F309" s="125"/>
      <c r="G309" s="125"/>
      <c r="H309" s="125"/>
      <c r="I309" s="125"/>
      <c r="J309" s="125"/>
      <c r="K309" s="125"/>
      <c r="L309" s="125"/>
      <c r="M309" s="125"/>
      <c r="N309" s="125"/>
      <c r="O309" s="125"/>
      <c r="P309" s="125"/>
      <c r="Q309" s="125"/>
      <c r="R309" s="125"/>
      <c r="S309" s="125"/>
      <c r="T309" s="125"/>
      <c r="U309" s="125"/>
      <c r="V309" s="125"/>
      <c r="W309" s="125"/>
      <c r="X309" s="125"/>
      <c r="Y309" s="125"/>
      <c r="Z309" s="125"/>
      <c r="AA309" s="125"/>
      <c r="AB309" s="125"/>
    </row>
    <row r="310" spans="1:28" x14ac:dyDescent="0.25">
      <c r="A310" s="125"/>
      <c r="B310" s="125"/>
      <c r="C310" s="125"/>
      <c r="D310" s="125"/>
      <c r="E310" s="125"/>
      <c r="F310" s="125"/>
      <c r="G310" s="125"/>
      <c r="H310" s="125"/>
      <c r="I310" s="125"/>
      <c r="J310" s="125"/>
      <c r="K310" s="125"/>
      <c r="L310" s="125"/>
      <c r="M310" s="125"/>
      <c r="N310" s="125"/>
      <c r="O310" s="125"/>
      <c r="P310" s="125"/>
      <c r="Q310" s="125"/>
      <c r="R310" s="125"/>
      <c r="S310" s="125"/>
      <c r="T310" s="125"/>
      <c r="U310" s="125"/>
      <c r="V310" s="125"/>
      <c r="W310" s="125"/>
      <c r="X310" s="125"/>
      <c r="Y310" s="125"/>
      <c r="Z310" s="125"/>
      <c r="AA310" s="125"/>
      <c r="AB310" s="125"/>
    </row>
    <row r="311" spans="1:28" x14ac:dyDescent="0.25">
      <c r="A311" s="125"/>
      <c r="B311" s="125"/>
      <c r="C311" s="125"/>
      <c r="D311" s="125"/>
      <c r="E311" s="125"/>
      <c r="F311" s="125"/>
      <c r="G311" s="125"/>
      <c r="H311" s="125"/>
      <c r="I311" s="125"/>
      <c r="J311" s="125"/>
      <c r="K311" s="125"/>
      <c r="L311" s="125"/>
      <c r="M311" s="125"/>
      <c r="N311" s="125"/>
      <c r="O311" s="125"/>
      <c r="P311" s="125"/>
      <c r="Q311" s="125"/>
      <c r="R311" s="125"/>
      <c r="S311" s="125"/>
      <c r="T311" s="125"/>
      <c r="U311" s="125"/>
      <c r="V311" s="125"/>
      <c r="W311" s="125"/>
      <c r="X311" s="125"/>
      <c r="Y311" s="125"/>
      <c r="Z311" s="125"/>
      <c r="AA311" s="125"/>
      <c r="AB311" s="125"/>
    </row>
    <row r="312" spans="1:28" x14ac:dyDescent="0.25">
      <c r="A312" s="125"/>
      <c r="B312" s="125"/>
      <c r="C312" s="125"/>
      <c r="D312" s="125"/>
      <c r="E312" s="125"/>
      <c r="F312" s="125"/>
      <c r="G312" s="125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</row>
    <row r="313" spans="1:28" x14ac:dyDescent="0.25">
      <c r="A313" s="125"/>
      <c r="B313" s="125"/>
      <c r="C313" s="125"/>
      <c r="D313" s="125"/>
      <c r="E313" s="125"/>
      <c r="F313" s="125"/>
      <c r="G313" s="125"/>
      <c r="H313" s="125"/>
      <c r="I313" s="125"/>
      <c r="J313" s="125"/>
      <c r="K313" s="125"/>
      <c r="L313" s="125"/>
      <c r="M313" s="125"/>
      <c r="N313" s="125"/>
      <c r="O313" s="125"/>
      <c r="P313" s="125"/>
      <c r="Q313" s="125"/>
      <c r="R313" s="125"/>
      <c r="S313" s="125"/>
      <c r="T313" s="125"/>
      <c r="U313" s="125"/>
      <c r="V313" s="125"/>
      <c r="W313" s="125"/>
      <c r="X313" s="125"/>
      <c r="Y313" s="125"/>
      <c r="Z313" s="125"/>
      <c r="AA313" s="125"/>
      <c r="AB313" s="125"/>
    </row>
    <row r="314" spans="1:28" x14ac:dyDescent="0.25">
      <c r="A314" s="125"/>
      <c r="B314" s="125"/>
      <c r="C314" s="125"/>
      <c r="D314" s="125"/>
      <c r="E314" s="125"/>
      <c r="F314" s="125"/>
      <c r="G314" s="125"/>
      <c r="H314" s="125"/>
      <c r="I314" s="125"/>
      <c r="J314" s="125"/>
      <c r="K314" s="125"/>
      <c r="L314" s="125"/>
      <c r="M314" s="125"/>
      <c r="N314" s="125"/>
      <c r="O314" s="125"/>
      <c r="P314" s="125"/>
      <c r="Q314" s="125"/>
      <c r="R314" s="125"/>
      <c r="S314" s="125"/>
      <c r="T314" s="125"/>
      <c r="U314" s="125"/>
      <c r="V314" s="125"/>
      <c r="W314" s="125"/>
      <c r="X314" s="125"/>
      <c r="Y314" s="125"/>
      <c r="Z314" s="125"/>
      <c r="AA314" s="125"/>
      <c r="AB314" s="125"/>
    </row>
    <row r="315" spans="1:28" x14ac:dyDescent="0.25">
      <c r="A315" s="125"/>
      <c r="B315" s="125"/>
      <c r="C315" s="125"/>
      <c r="D315" s="125"/>
      <c r="E315" s="125"/>
      <c r="F315" s="125"/>
      <c r="G315" s="125"/>
      <c r="H315" s="125"/>
      <c r="I315" s="125"/>
      <c r="J315" s="125"/>
      <c r="K315" s="125"/>
      <c r="L315" s="125"/>
      <c r="M315" s="125"/>
      <c r="N315" s="125"/>
      <c r="O315" s="125"/>
      <c r="P315" s="125"/>
      <c r="Q315" s="125"/>
      <c r="R315" s="125"/>
      <c r="S315" s="125"/>
      <c r="T315" s="125"/>
      <c r="U315" s="125"/>
      <c r="V315" s="125"/>
      <c r="W315" s="125"/>
      <c r="X315" s="125"/>
      <c r="Y315" s="125"/>
      <c r="Z315" s="125"/>
      <c r="AA315" s="125"/>
      <c r="AB315" s="125"/>
    </row>
    <row r="316" spans="1:28" x14ac:dyDescent="0.25">
      <c r="A316" s="125"/>
      <c r="B316" s="125"/>
      <c r="C316" s="125"/>
      <c r="D316" s="125"/>
      <c r="E316" s="125"/>
      <c r="F316" s="125"/>
      <c r="G316" s="125"/>
      <c r="H316" s="125"/>
      <c r="I316" s="125"/>
      <c r="J316" s="125"/>
      <c r="K316" s="125"/>
      <c r="L316" s="125"/>
      <c r="M316" s="125"/>
      <c r="N316" s="125"/>
      <c r="O316" s="125"/>
      <c r="P316" s="125"/>
      <c r="Q316" s="125"/>
      <c r="R316" s="125"/>
      <c r="S316" s="125"/>
      <c r="T316" s="125"/>
      <c r="U316" s="125"/>
      <c r="V316" s="125"/>
      <c r="W316" s="125"/>
      <c r="X316" s="125"/>
      <c r="Y316" s="125"/>
      <c r="Z316" s="125"/>
      <c r="AA316" s="125"/>
      <c r="AB316" s="125"/>
    </row>
    <row r="317" spans="1:28" x14ac:dyDescent="0.25">
      <c r="A317" s="125"/>
      <c r="B317" s="125"/>
      <c r="C317" s="125"/>
      <c r="D317" s="125"/>
      <c r="E317" s="125"/>
      <c r="F317" s="125"/>
      <c r="G317" s="125"/>
      <c r="H317" s="125"/>
      <c r="I317" s="125"/>
      <c r="J317" s="125"/>
      <c r="K317" s="125"/>
      <c r="L317" s="125"/>
      <c r="M317" s="125"/>
      <c r="N317" s="125"/>
      <c r="O317" s="125"/>
      <c r="P317" s="125"/>
      <c r="Q317" s="125"/>
      <c r="R317" s="125"/>
      <c r="S317" s="125"/>
      <c r="T317" s="125"/>
      <c r="U317" s="125"/>
      <c r="V317" s="125"/>
      <c r="W317" s="125"/>
      <c r="X317" s="125"/>
      <c r="Y317" s="125"/>
      <c r="Z317" s="125"/>
      <c r="AA317" s="125"/>
      <c r="AB317" s="125"/>
    </row>
    <row r="318" spans="1:28" x14ac:dyDescent="0.25">
      <c r="A318" s="125"/>
      <c r="B318" s="125"/>
      <c r="C318" s="125"/>
      <c r="D318" s="125"/>
      <c r="E318" s="125"/>
      <c r="F318" s="125"/>
      <c r="G318" s="125"/>
      <c r="H318" s="125"/>
      <c r="I318" s="125"/>
      <c r="J318" s="125"/>
      <c r="K318" s="125"/>
      <c r="L318" s="125"/>
      <c r="M318" s="125"/>
      <c r="N318" s="125"/>
      <c r="O318" s="125"/>
      <c r="P318" s="125"/>
      <c r="Q318" s="125"/>
      <c r="R318" s="125"/>
      <c r="S318" s="125"/>
      <c r="T318" s="125"/>
      <c r="U318" s="125"/>
      <c r="V318" s="125"/>
      <c r="W318" s="125"/>
      <c r="X318" s="125"/>
      <c r="Y318" s="125"/>
      <c r="Z318" s="125"/>
      <c r="AA318" s="125"/>
      <c r="AB318" s="125"/>
    </row>
    <row r="319" spans="1:28" x14ac:dyDescent="0.25">
      <c r="A319" s="125"/>
      <c r="B319" s="125"/>
      <c r="C319" s="125"/>
      <c r="D319" s="125"/>
      <c r="E319" s="125"/>
      <c r="F319" s="125"/>
      <c r="G319" s="125"/>
      <c r="H319" s="125"/>
      <c r="I319" s="125"/>
      <c r="J319" s="125"/>
      <c r="K319" s="125"/>
      <c r="L319" s="125"/>
      <c r="M319" s="125"/>
      <c r="N319" s="125"/>
      <c r="O319" s="125"/>
      <c r="P319" s="125"/>
      <c r="Q319" s="125"/>
      <c r="R319" s="125"/>
      <c r="S319" s="125"/>
      <c r="T319" s="125"/>
      <c r="U319" s="125"/>
      <c r="V319" s="125"/>
      <c r="W319" s="125"/>
      <c r="X319" s="125"/>
      <c r="Y319" s="125"/>
      <c r="Z319" s="125"/>
      <c r="AA319" s="125"/>
      <c r="AB319" s="125"/>
    </row>
    <row r="320" spans="1:28" x14ac:dyDescent="0.25">
      <c r="A320" s="125"/>
      <c r="B320" s="125"/>
      <c r="C320" s="125"/>
      <c r="D320" s="125"/>
      <c r="E320" s="125"/>
      <c r="F320" s="125"/>
      <c r="G320" s="125"/>
      <c r="H320" s="125"/>
      <c r="I320" s="125"/>
      <c r="J320" s="125"/>
      <c r="K320" s="125"/>
      <c r="L320" s="125"/>
      <c r="M320" s="125"/>
      <c r="N320" s="125"/>
      <c r="O320" s="125"/>
      <c r="P320" s="125"/>
      <c r="Q320" s="125"/>
      <c r="R320" s="125"/>
      <c r="S320" s="125"/>
      <c r="T320" s="125"/>
      <c r="U320" s="125"/>
      <c r="V320" s="125"/>
      <c r="W320" s="125"/>
      <c r="X320" s="125"/>
      <c r="Y320" s="125"/>
      <c r="Z320" s="125"/>
      <c r="AA320" s="125"/>
      <c r="AB320" s="125"/>
    </row>
    <row r="321" spans="1:28" x14ac:dyDescent="0.25">
      <c r="A321" s="125"/>
      <c r="B321" s="125"/>
      <c r="C321" s="125"/>
      <c r="D321" s="125"/>
      <c r="E321" s="125"/>
      <c r="F321" s="125"/>
      <c r="G321" s="125"/>
      <c r="H321" s="125"/>
      <c r="I321" s="125"/>
      <c r="J321" s="125"/>
      <c r="K321" s="125"/>
      <c r="L321" s="125"/>
      <c r="M321" s="125"/>
      <c r="N321" s="125"/>
      <c r="O321" s="125"/>
      <c r="P321" s="125"/>
      <c r="Q321" s="125"/>
      <c r="R321" s="125"/>
      <c r="S321" s="125"/>
      <c r="T321" s="125"/>
      <c r="U321" s="125"/>
      <c r="V321" s="125"/>
      <c r="W321" s="125"/>
      <c r="X321" s="125"/>
      <c r="Y321" s="125"/>
      <c r="Z321" s="125"/>
      <c r="AA321" s="125"/>
      <c r="AB321" s="125"/>
    </row>
    <row r="322" spans="1:28" x14ac:dyDescent="0.25">
      <c r="A322" s="125"/>
      <c r="B322" s="125"/>
      <c r="C322" s="125"/>
      <c r="D322" s="125"/>
      <c r="E322" s="125"/>
      <c r="F322" s="125"/>
      <c r="G322" s="125"/>
      <c r="H322" s="125"/>
      <c r="I322" s="125"/>
      <c r="J322" s="125"/>
      <c r="K322" s="125"/>
      <c r="L322" s="125"/>
      <c r="M322" s="125"/>
      <c r="N322" s="125"/>
      <c r="O322" s="125"/>
      <c r="P322" s="125"/>
      <c r="Q322" s="125"/>
      <c r="R322" s="125"/>
      <c r="S322" s="125"/>
      <c r="T322" s="125"/>
      <c r="U322" s="125"/>
      <c r="V322" s="125"/>
      <c r="W322" s="125"/>
      <c r="X322" s="125"/>
      <c r="Y322" s="125"/>
      <c r="Z322" s="125"/>
      <c r="AA322" s="125"/>
      <c r="AB322" s="125"/>
    </row>
    <row r="323" spans="1:28" x14ac:dyDescent="0.25">
      <c r="A323" s="125"/>
      <c r="B323" s="125"/>
      <c r="C323" s="125"/>
      <c r="D323" s="125"/>
      <c r="E323" s="125"/>
      <c r="F323" s="125"/>
      <c r="G323" s="125"/>
      <c r="H323" s="125"/>
      <c r="I323" s="125"/>
      <c r="J323" s="125"/>
      <c r="K323" s="125"/>
      <c r="L323" s="125"/>
      <c r="M323" s="125"/>
      <c r="N323" s="125"/>
      <c r="O323" s="125"/>
      <c r="P323" s="125"/>
      <c r="Q323" s="125"/>
      <c r="R323" s="125"/>
      <c r="S323" s="125"/>
      <c r="T323" s="125"/>
      <c r="U323" s="125"/>
      <c r="V323" s="125"/>
      <c r="W323" s="125"/>
      <c r="X323" s="125"/>
      <c r="Y323" s="125"/>
      <c r="Z323" s="125"/>
      <c r="AA323" s="125"/>
      <c r="AB323" s="125"/>
    </row>
    <row r="324" spans="1:28" x14ac:dyDescent="0.25">
      <c r="A324" s="125"/>
      <c r="B324" s="125"/>
      <c r="C324" s="125"/>
      <c r="D324" s="125"/>
      <c r="E324" s="125"/>
      <c r="F324" s="125"/>
      <c r="G324" s="125"/>
      <c r="H324" s="125"/>
      <c r="I324" s="125"/>
      <c r="J324" s="125"/>
      <c r="K324" s="125"/>
      <c r="L324" s="125"/>
      <c r="M324" s="125"/>
      <c r="N324" s="125"/>
      <c r="O324" s="125"/>
      <c r="P324" s="125"/>
      <c r="Q324" s="125"/>
      <c r="R324" s="125"/>
      <c r="S324" s="125"/>
      <c r="T324" s="125"/>
      <c r="U324" s="125"/>
      <c r="V324" s="125"/>
      <c r="W324" s="125"/>
      <c r="X324" s="125"/>
      <c r="Y324" s="125"/>
      <c r="Z324" s="125"/>
      <c r="AA324" s="125"/>
      <c r="AB324" s="125"/>
    </row>
    <row r="325" spans="1:28" x14ac:dyDescent="0.25">
      <c r="A325" s="125"/>
      <c r="B325" s="125"/>
      <c r="C325" s="125"/>
      <c r="D325" s="125"/>
      <c r="E325" s="125"/>
      <c r="F325" s="125"/>
      <c r="G325" s="125"/>
      <c r="H325" s="125"/>
      <c r="I325" s="125"/>
      <c r="J325" s="125"/>
      <c r="K325" s="125"/>
      <c r="L325" s="125"/>
      <c r="M325" s="125"/>
      <c r="N325" s="125"/>
      <c r="O325" s="125"/>
      <c r="P325" s="125"/>
      <c r="Q325" s="125"/>
      <c r="R325" s="125"/>
      <c r="S325" s="125"/>
      <c r="T325" s="125"/>
      <c r="U325" s="125"/>
      <c r="V325" s="125"/>
      <c r="W325" s="125"/>
      <c r="X325" s="125"/>
      <c r="Y325" s="125"/>
      <c r="Z325" s="125"/>
      <c r="AA325" s="125"/>
      <c r="AB325" s="125"/>
    </row>
    <row r="326" spans="1:28" x14ac:dyDescent="0.25">
      <c r="A326" s="125"/>
      <c r="B326" s="125"/>
      <c r="C326" s="125"/>
      <c r="D326" s="125"/>
      <c r="E326" s="125"/>
      <c r="F326" s="125"/>
      <c r="G326" s="125"/>
      <c r="H326" s="125"/>
      <c r="I326" s="125"/>
      <c r="J326" s="125"/>
      <c r="K326" s="125"/>
      <c r="L326" s="125"/>
      <c r="M326" s="125"/>
      <c r="N326" s="125"/>
      <c r="O326" s="125"/>
      <c r="P326" s="125"/>
      <c r="Q326" s="125"/>
      <c r="R326" s="125"/>
      <c r="S326" s="125"/>
      <c r="T326" s="125"/>
      <c r="U326" s="125"/>
      <c r="V326" s="125"/>
      <c r="W326" s="125"/>
      <c r="X326" s="125"/>
      <c r="Y326" s="125"/>
      <c r="Z326" s="125"/>
      <c r="AA326" s="125"/>
      <c r="AB326" s="125"/>
    </row>
    <row r="327" spans="1:28" x14ac:dyDescent="0.25">
      <c r="A327" s="125"/>
      <c r="B327" s="125"/>
      <c r="C327" s="125"/>
      <c r="D327" s="125"/>
      <c r="E327" s="125"/>
      <c r="F327" s="125"/>
      <c r="G327" s="125"/>
      <c r="H327" s="125"/>
      <c r="I327" s="125"/>
      <c r="J327" s="125"/>
      <c r="K327" s="125"/>
      <c r="L327" s="125"/>
      <c r="M327" s="125"/>
      <c r="N327" s="125"/>
      <c r="O327" s="125"/>
      <c r="P327" s="125"/>
      <c r="Q327" s="125"/>
      <c r="R327" s="125"/>
      <c r="S327" s="125"/>
      <c r="T327" s="125"/>
      <c r="U327" s="125"/>
      <c r="V327" s="125"/>
      <c r="W327" s="125"/>
      <c r="X327" s="125"/>
      <c r="Y327" s="125"/>
      <c r="Z327" s="125"/>
      <c r="AA327" s="125"/>
      <c r="AB327" s="125"/>
    </row>
    <row r="328" spans="1:28" x14ac:dyDescent="0.25">
      <c r="A328" s="125"/>
      <c r="B328" s="125"/>
      <c r="C328" s="125"/>
      <c r="D328" s="125"/>
      <c r="E328" s="125"/>
      <c r="F328" s="125"/>
      <c r="G328" s="125"/>
      <c r="H328" s="125"/>
      <c r="I328" s="125"/>
      <c r="J328" s="125"/>
      <c r="K328" s="125"/>
      <c r="L328" s="125"/>
      <c r="M328" s="125"/>
      <c r="N328" s="125"/>
      <c r="O328" s="125"/>
      <c r="P328" s="125"/>
      <c r="Q328" s="125"/>
      <c r="R328" s="125"/>
      <c r="S328" s="125"/>
      <c r="T328" s="125"/>
      <c r="U328" s="125"/>
      <c r="V328" s="125"/>
      <c r="W328" s="125"/>
      <c r="X328" s="125"/>
      <c r="Y328" s="125"/>
      <c r="Z328" s="125"/>
      <c r="AA328" s="125"/>
      <c r="AB328" s="125"/>
    </row>
    <row r="329" spans="1:28" x14ac:dyDescent="0.25">
      <c r="A329" s="125"/>
      <c r="B329" s="125"/>
      <c r="C329" s="125"/>
      <c r="D329" s="125"/>
      <c r="E329" s="125"/>
      <c r="F329" s="125"/>
      <c r="G329" s="125"/>
      <c r="H329" s="125"/>
      <c r="I329" s="125"/>
      <c r="J329" s="125"/>
      <c r="K329" s="125"/>
      <c r="L329" s="125"/>
      <c r="M329" s="125"/>
      <c r="N329" s="125"/>
      <c r="O329" s="125"/>
      <c r="P329" s="125"/>
      <c r="Q329" s="125"/>
      <c r="R329" s="125"/>
      <c r="S329" s="125"/>
      <c r="T329" s="125"/>
      <c r="U329" s="125"/>
      <c r="V329" s="125"/>
      <c r="W329" s="125"/>
      <c r="X329" s="125"/>
      <c r="Y329" s="125"/>
      <c r="Z329" s="125"/>
      <c r="AA329" s="125"/>
      <c r="AB329" s="125"/>
    </row>
    <row r="330" spans="1:28" x14ac:dyDescent="0.25">
      <c r="A330" s="125"/>
      <c r="B330" s="125"/>
      <c r="C330" s="125"/>
      <c r="D330" s="125"/>
      <c r="E330" s="125"/>
      <c r="F330" s="125"/>
      <c r="G330" s="125"/>
      <c r="H330" s="125"/>
      <c r="I330" s="125"/>
      <c r="J330" s="125"/>
      <c r="K330" s="125"/>
      <c r="L330" s="125"/>
      <c r="M330" s="125"/>
      <c r="N330" s="125"/>
      <c r="O330" s="125"/>
      <c r="P330" s="125"/>
      <c r="Q330" s="125"/>
      <c r="R330" s="125"/>
      <c r="S330" s="125"/>
      <c r="T330" s="125"/>
      <c r="U330" s="125"/>
      <c r="V330" s="125"/>
      <c r="W330" s="125"/>
      <c r="X330" s="125"/>
      <c r="Y330" s="125"/>
      <c r="Z330" s="125"/>
      <c r="AA330" s="125"/>
      <c r="AB330" s="125"/>
    </row>
    <row r="331" spans="1:28" x14ac:dyDescent="0.25">
      <c r="A331" s="125"/>
      <c r="B331" s="125"/>
      <c r="C331" s="125"/>
      <c r="D331" s="125"/>
      <c r="E331" s="125"/>
      <c r="F331" s="125"/>
      <c r="G331" s="125"/>
      <c r="H331" s="125"/>
      <c r="I331" s="125"/>
      <c r="J331" s="125"/>
      <c r="K331" s="125"/>
      <c r="L331" s="125"/>
      <c r="M331" s="125"/>
      <c r="N331" s="125"/>
      <c r="O331" s="125"/>
      <c r="P331" s="125"/>
      <c r="Q331" s="125"/>
      <c r="R331" s="125"/>
      <c r="S331" s="125"/>
      <c r="T331" s="125"/>
      <c r="U331" s="125"/>
      <c r="V331" s="125"/>
      <c r="W331" s="125"/>
      <c r="X331" s="125"/>
      <c r="Y331" s="125"/>
      <c r="Z331" s="125"/>
      <c r="AA331" s="125"/>
      <c r="AB331" s="125"/>
    </row>
    <row r="332" spans="1:28" x14ac:dyDescent="0.25">
      <c r="A332" s="125"/>
      <c r="B332" s="125"/>
      <c r="C332" s="125"/>
      <c r="D332" s="125"/>
      <c r="E332" s="125"/>
      <c r="F332" s="125"/>
      <c r="G332" s="125"/>
      <c r="H332" s="125"/>
      <c r="I332" s="125"/>
      <c r="J332" s="125"/>
      <c r="K332" s="125"/>
      <c r="L332" s="125"/>
      <c r="M332" s="125"/>
      <c r="N332" s="125"/>
      <c r="O332" s="125"/>
      <c r="P332" s="125"/>
      <c r="Q332" s="125"/>
      <c r="R332" s="125"/>
      <c r="S332" s="125"/>
      <c r="T332" s="125"/>
      <c r="U332" s="125"/>
      <c r="V332" s="125"/>
      <c r="W332" s="125"/>
      <c r="X332" s="125"/>
      <c r="Y332" s="125"/>
      <c r="Z332" s="125"/>
      <c r="AA332" s="125"/>
      <c r="AB332" s="125"/>
    </row>
    <row r="333" spans="1:28" x14ac:dyDescent="0.25">
      <c r="A333" s="125"/>
      <c r="B333" s="125"/>
      <c r="C333" s="125"/>
      <c r="D333" s="125"/>
      <c r="E333" s="125"/>
      <c r="F333" s="125"/>
      <c r="G333" s="125"/>
      <c r="H333" s="125"/>
      <c r="I333" s="125"/>
      <c r="J333" s="125"/>
      <c r="K333" s="125"/>
      <c r="L333" s="125"/>
      <c r="M333" s="125"/>
      <c r="N333" s="125"/>
      <c r="O333" s="125"/>
      <c r="P333" s="125"/>
      <c r="Q333" s="125"/>
      <c r="R333" s="125"/>
      <c r="S333" s="125"/>
      <c r="T333" s="125"/>
      <c r="U333" s="125"/>
      <c r="V333" s="125"/>
      <c r="W333" s="125"/>
      <c r="X333" s="125"/>
      <c r="Y333" s="125"/>
      <c r="Z333" s="125"/>
      <c r="AA333" s="125"/>
      <c r="AB333" s="125"/>
    </row>
    <row r="334" spans="1:28" x14ac:dyDescent="0.25">
      <c r="A334" s="125"/>
      <c r="B334" s="125"/>
      <c r="C334" s="125"/>
      <c r="D334" s="125"/>
      <c r="E334" s="125"/>
      <c r="F334" s="125"/>
      <c r="G334" s="125"/>
      <c r="H334" s="125"/>
      <c r="I334" s="125"/>
      <c r="J334" s="125"/>
      <c r="K334" s="125"/>
      <c r="L334" s="125"/>
      <c r="M334" s="125"/>
      <c r="N334" s="125"/>
      <c r="O334" s="125"/>
      <c r="P334" s="125"/>
      <c r="Q334" s="125"/>
      <c r="R334" s="125"/>
      <c r="S334" s="125"/>
      <c r="T334" s="125"/>
      <c r="U334" s="125"/>
      <c r="V334" s="125"/>
      <c r="W334" s="125"/>
      <c r="X334" s="125"/>
      <c r="Y334" s="125"/>
      <c r="Z334" s="125"/>
      <c r="AA334" s="125"/>
      <c r="AB334" s="125"/>
    </row>
    <row r="335" spans="1:28" x14ac:dyDescent="0.25">
      <c r="A335" s="125"/>
      <c r="B335" s="125"/>
      <c r="C335" s="125"/>
      <c r="D335" s="125"/>
      <c r="E335" s="125"/>
      <c r="F335" s="125"/>
      <c r="G335" s="125"/>
      <c r="H335" s="125"/>
      <c r="I335" s="125"/>
      <c r="J335" s="125"/>
      <c r="K335" s="125"/>
      <c r="L335" s="125"/>
      <c r="M335" s="125"/>
      <c r="N335" s="125"/>
      <c r="O335" s="125"/>
      <c r="P335" s="125"/>
      <c r="Q335" s="125"/>
      <c r="R335" s="125"/>
      <c r="S335" s="125"/>
      <c r="T335" s="125"/>
      <c r="U335" s="125"/>
      <c r="V335" s="125"/>
      <c r="W335" s="125"/>
      <c r="X335" s="125"/>
      <c r="Y335" s="125"/>
      <c r="Z335" s="125"/>
      <c r="AA335" s="125"/>
      <c r="AB335" s="125"/>
    </row>
    <row r="336" spans="1:28" x14ac:dyDescent="0.25">
      <c r="A336" s="125"/>
      <c r="B336" s="125"/>
      <c r="C336" s="125"/>
      <c r="D336" s="125"/>
      <c r="E336" s="125"/>
      <c r="F336" s="125"/>
      <c r="G336" s="125"/>
      <c r="H336" s="125"/>
      <c r="I336" s="125"/>
      <c r="J336" s="125"/>
      <c r="K336" s="125"/>
      <c r="L336" s="125"/>
      <c r="M336" s="125"/>
      <c r="N336" s="125"/>
      <c r="O336" s="125"/>
      <c r="P336" s="125"/>
      <c r="Q336" s="125"/>
      <c r="R336" s="125"/>
      <c r="S336" s="125"/>
      <c r="T336" s="125"/>
      <c r="U336" s="125"/>
      <c r="V336" s="125"/>
      <c r="W336" s="125"/>
      <c r="X336" s="125"/>
      <c r="Y336" s="125"/>
      <c r="Z336" s="125"/>
      <c r="AA336" s="125"/>
      <c r="AB336" s="125"/>
    </row>
    <row r="337" spans="1:28" x14ac:dyDescent="0.25">
      <c r="A337" s="125"/>
      <c r="B337" s="125"/>
      <c r="C337" s="125"/>
      <c r="D337" s="125"/>
      <c r="E337" s="125"/>
      <c r="F337" s="125"/>
      <c r="G337" s="125"/>
      <c r="H337" s="125"/>
      <c r="I337" s="125"/>
      <c r="J337" s="125"/>
      <c r="K337" s="125"/>
      <c r="L337" s="125"/>
      <c r="M337" s="125"/>
      <c r="N337" s="125"/>
      <c r="O337" s="125"/>
      <c r="P337" s="125"/>
      <c r="Q337" s="125"/>
      <c r="R337" s="125"/>
      <c r="S337" s="125"/>
      <c r="T337" s="125"/>
      <c r="U337" s="125"/>
      <c r="V337" s="125"/>
      <c r="W337" s="125"/>
      <c r="X337" s="125"/>
      <c r="Y337" s="125"/>
      <c r="Z337" s="125"/>
      <c r="AA337" s="125"/>
      <c r="AB337" s="125"/>
    </row>
    <row r="338" spans="1:28" x14ac:dyDescent="0.25">
      <c r="A338" s="125"/>
      <c r="B338" s="125"/>
      <c r="C338" s="125"/>
      <c r="D338" s="125"/>
      <c r="E338" s="125"/>
      <c r="F338" s="125"/>
      <c r="G338" s="125"/>
      <c r="H338" s="125"/>
      <c r="I338" s="125"/>
      <c r="J338" s="125"/>
      <c r="K338" s="125"/>
      <c r="L338" s="125"/>
      <c r="M338" s="125"/>
      <c r="N338" s="125"/>
      <c r="O338" s="125"/>
      <c r="P338" s="125"/>
      <c r="Q338" s="125"/>
      <c r="R338" s="125"/>
      <c r="S338" s="125"/>
      <c r="T338" s="125"/>
      <c r="U338" s="125"/>
      <c r="V338" s="125"/>
      <c r="W338" s="125"/>
      <c r="X338" s="125"/>
      <c r="Y338" s="125"/>
      <c r="Z338" s="125"/>
      <c r="AA338" s="125"/>
      <c r="AB338" s="125"/>
    </row>
    <row r="339" spans="1:28" x14ac:dyDescent="0.25">
      <c r="A339" s="125"/>
      <c r="B339" s="125"/>
      <c r="C339" s="125"/>
      <c r="D339" s="125"/>
      <c r="E339" s="125"/>
      <c r="F339" s="125"/>
      <c r="G339" s="125"/>
      <c r="H339" s="125"/>
      <c r="I339" s="125"/>
      <c r="J339" s="125"/>
      <c r="K339" s="125"/>
      <c r="L339" s="125"/>
      <c r="M339" s="125"/>
      <c r="N339" s="125"/>
      <c r="O339" s="125"/>
      <c r="P339" s="125"/>
      <c r="Q339" s="125"/>
      <c r="R339" s="125"/>
      <c r="S339" s="125"/>
      <c r="T339" s="125"/>
      <c r="U339" s="125"/>
      <c r="V339" s="125"/>
      <c r="W339" s="125"/>
      <c r="X339" s="125"/>
      <c r="Y339" s="125"/>
      <c r="Z339" s="125"/>
      <c r="AA339" s="125"/>
      <c r="AB339" s="125"/>
    </row>
    <row r="340" spans="1:28" x14ac:dyDescent="0.25">
      <c r="A340" s="125"/>
      <c r="B340" s="125"/>
      <c r="C340" s="125"/>
      <c r="D340" s="125"/>
      <c r="E340" s="125"/>
      <c r="F340" s="125"/>
      <c r="G340" s="125"/>
      <c r="H340" s="125"/>
      <c r="I340" s="125"/>
      <c r="J340" s="125"/>
      <c r="K340" s="125"/>
      <c r="L340" s="125"/>
      <c r="M340" s="125"/>
      <c r="N340" s="125"/>
      <c r="O340" s="125"/>
      <c r="P340" s="125"/>
      <c r="Q340" s="125"/>
      <c r="R340" s="125"/>
      <c r="S340" s="125"/>
      <c r="T340" s="125"/>
      <c r="U340" s="125"/>
      <c r="V340" s="125"/>
      <c r="W340" s="125"/>
      <c r="X340" s="125"/>
      <c r="Y340" s="125"/>
      <c r="Z340" s="125"/>
      <c r="AA340" s="125"/>
      <c r="AB340" s="125"/>
    </row>
    <row r="341" spans="1:28" x14ac:dyDescent="0.25">
      <c r="A341" s="125"/>
      <c r="B341" s="125"/>
      <c r="C341" s="125"/>
      <c r="D341" s="125"/>
      <c r="E341" s="125"/>
      <c r="F341" s="125"/>
      <c r="G341" s="125"/>
      <c r="H341" s="125"/>
      <c r="I341" s="125"/>
      <c r="J341" s="125"/>
      <c r="K341" s="125"/>
      <c r="L341" s="125"/>
      <c r="M341" s="125"/>
      <c r="N341" s="125"/>
      <c r="O341" s="125"/>
      <c r="P341" s="125"/>
      <c r="Q341" s="125"/>
      <c r="R341" s="125"/>
      <c r="S341" s="125"/>
      <c r="T341" s="125"/>
      <c r="U341" s="125"/>
      <c r="V341" s="125"/>
      <c r="W341" s="125"/>
      <c r="X341" s="125"/>
      <c r="Y341" s="125"/>
      <c r="Z341" s="125"/>
      <c r="AA341" s="125"/>
      <c r="AB341" s="125"/>
    </row>
    <row r="342" spans="1:28" x14ac:dyDescent="0.25">
      <c r="A342" s="125"/>
      <c r="B342" s="125"/>
      <c r="C342" s="125"/>
      <c r="D342" s="125"/>
      <c r="E342" s="125"/>
      <c r="F342" s="125"/>
      <c r="G342" s="125"/>
      <c r="H342" s="125"/>
      <c r="I342" s="125"/>
      <c r="J342" s="125"/>
      <c r="K342" s="125"/>
      <c r="L342" s="125"/>
      <c r="M342" s="125"/>
      <c r="N342" s="125"/>
      <c r="O342" s="125"/>
      <c r="P342" s="125"/>
      <c r="Q342" s="125"/>
      <c r="R342" s="125"/>
      <c r="S342" s="125"/>
      <c r="T342" s="125"/>
      <c r="U342" s="125"/>
      <c r="V342" s="125"/>
      <c r="W342" s="125"/>
      <c r="X342" s="125"/>
      <c r="Y342" s="125"/>
      <c r="Z342" s="125"/>
      <c r="AA342" s="125"/>
      <c r="AB342" s="125"/>
    </row>
    <row r="343" spans="1:28" x14ac:dyDescent="0.25">
      <c r="A343" s="125"/>
      <c r="B343" s="125"/>
      <c r="C343" s="125"/>
      <c r="D343" s="125"/>
      <c r="E343" s="125"/>
      <c r="F343" s="125"/>
      <c r="G343" s="125"/>
      <c r="H343" s="125"/>
      <c r="I343" s="125"/>
      <c r="J343" s="125"/>
      <c r="K343" s="125"/>
      <c r="L343" s="125"/>
      <c r="M343" s="125"/>
      <c r="N343" s="125"/>
      <c r="O343" s="125"/>
      <c r="P343" s="125"/>
      <c r="Q343" s="125"/>
      <c r="R343" s="125"/>
      <c r="S343" s="125"/>
      <c r="T343" s="125"/>
      <c r="U343" s="125"/>
      <c r="V343" s="125"/>
      <c r="W343" s="125"/>
      <c r="X343" s="125"/>
      <c r="Y343" s="125"/>
      <c r="Z343" s="125"/>
      <c r="AA343" s="125"/>
      <c r="AB343" s="125"/>
    </row>
    <row r="344" spans="1:28" x14ac:dyDescent="0.25">
      <c r="A344" s="125"/>
      <c r="B344" s="125"/>
      <c r="C344" s="125"/>
      <c r="D344" s="125"/>
      <c r="E344" s="125"/>
      <c r="F344" s="125"/>
      <c r="G344" s="125"/>
      <c r="H344" s="125"/>
      <c r="I344" s="125"/>
      <c r="J344" s="125"/>
      <c r="K344" s="125"/>
      <c r="L344" s="125"/>
      <c r="M344" s="125"/>
      <c r="N344" s="125"/>
      <c r="O344" s="125"/>
      <c r="P344" s="125"/>
      <c r="Q344" s="125"/>
      <c r="R344" s="125"/>
      <c r="S344" s="125"/>
      <c r="T344" s="125"/>
      <c r="U344" s="125"/>
      <c r="V344" s="125"/>
      <c r="W344" s="125"/>
      <c r="X344" s="125"/>
      <c r="Y344" s="125"/>
      <c r="Z344" s="125"/>
      <c r="AA344" s="125"/>
      <c r="AB344" s="125"/>
    </row>
    <row r="345" spans="1:28" x14ac:dyDescent="0.25">
      <c r="A345" s="125"/>
      <c r="B345" s="125"/>
      <c r="C345" s="125"/>
      <c r="D345" s="125"/>
      <c r="E345" s="125"/>
      <c r="F345" s="125"/>
      <c r="G345" s="125"/>
      <c r="H345" s="125"/>
      <c r="I345" s="125"/>
      <c r="J345" s="125"/>
      <c r="K345" s="125"/>
      <c r="L345" s="125"/>
      <c r="M345" s="125"/>
      <c r="N345" s="125"/>
      <c r="O345" s="125"/>
      <c r="P345" s="125"/>
      <c r="Q345" s="125"/>
      <c r="R345" s="125"/>
      <c r="S345" s="125"/>
      <c r="T345" s="125"/>
      <c r="U345" s="125"/>
      <c r="V345" s="125"/>
      <c r="W345" s="125"/>
      <c r="X345" s="125"/>
      <c r="Y345" s="125"/>
      <c r="Z345" s="125"/>
      <c r="AA345" s="125"/>
      <c r="AB345" s="125"/>
    </row>
    <row r="346" spans="1:28" x14ac:dyDescent="0.25">
      <c r="A346" s="125"/>
      <c r="B346" s="125"/>
      <c r="C346" s="125"/>
      <c r="D346" s="125"/>
      <c r="E346" s="125"/>
      <c r="F346" s="125"/>
      <c r="G346" s="125"/>
      <c r="H346" s="125"/>
      <c r="I346" s="125"/>
      <c r="J346" s="125"/>
      <c r="K346" s="125"/>
      <c r="L346" s="125"/>
      <c r="M346" s="125"/>
      <c r="N346" s="125"/>
      <c r="O346" s="125"/>
      <c r="P346" s="125"/>
      <c r="Q346" s="125"/>
      <c r="R346" s="125"/>
      <c r="S346" s="125"/>
      <c r="T346" s="125"/>
      <c r="U346" s="125"/>
      <c r="V346" s="125"/>
      <c r="W346" s="125"/>
      <c r="X346" s="125"/>
      <c r="Y346" s="125"/>
      <c r="Z346" s="125"/>
      <c r="AA346" s="125"/>
      <c r="AB346" s="125"/>
    </row>
    <row r="347" spans="1:28" x14ac:dyDescent="0.25">
      <c r="A347" s="125"/>
      <c r="B347" s="125"/>
      <c r="C347" s="125"/>
      <c r="D347" s="125"/>
      <c r="E347" s="125"/>
      <c r="F347" s="125"/>
      <c r="G347" s="125"/>
      <c r="H347" s="125"/>
      <c r="I347" s="125"/>
      <c r="J347" s="125"/>
      <c r="K347" s="125"/>
      <c r="L347" s="125"/>
      <c r="M347" s="125"/>
      <c r="N347" s="125"/>
      <c r="O347" s="125"/>
      <c r="P347" s="125"/>
      <c r="Q347" s="125"/>
      <c r="R347" s="125"/>
      <c r="S347" s="125"/>
      <c r="T347" s="125"/>
      <c r="U347" s="125"/>
      <c r="V347" s="125"/>
      <c r="W347" s="125"/>
      <c r="X347" s="125"/>
      <c r="Y347" s="125"/>
      <c r="Z347" s="125"/>
      <c r="AA347" s="125"/>
      <c r="AB347" s="125"/>
    </row>
    <row r="348" spans="1:28" x14ac:dyDescent="0.25">
      <c r="A348" s="125"/>
      <c r="B348" s="125"/>
      <c r="C348" s="125"/>
      <c r="D348" s="125"/>
      <c r="E348" s="125"/>
      <c r="F348" s="125"/>
      <c r="G348" s="125"/>
      <c r="H348" s="125"/>
      <c r="I348" s="125"/>
      <c r="J348" s="125"/>
      <c r="K348" s="125"/>
      <c r="L348" s="125"/>
      <c r="M348" s="125"/>
      <c r="N348" s="125"/>
      <c r="O348" s="125"/>
      <c r="P348" s="125"/>
      <c r="Q348" s="125"/>
      <c r="R348" s="125"/>
      <c r="S348" s="125"/>
      <c r="T348" s="125"/>
      <c r="U348" s="125"/>
      <c r="V348" s="125"/>
      <c r="W348" s="125"/>
      <c r="X348" s="125"/>
      <c r="Y348" s="125"/>
      <c r="Z348" s="125"/>
      <c r="AA348" s="125"/>
      <c r="AB348" s="125"/>
    </row>
    <row r="349" spans="1:28" x14ac:dyDescent="0.25">
      <c r="A349" s="125"/>
      <c r="B349" s="125"/>
      <c r="C349" s="125"/>
      <c r="D349" s="125"/>
      <c r="E349" s="125"/>
      <c r="F349" s="125"/>
      <c r="G349" s="125"/>
      <c r="H349" s="125"/>
      <c r="I349" s="125"/>
      <c r="J349" s="125"/>
      <c r="K349" s="125"/>
      <c r="L349" s="125"/>
      <c r="M349" s="125"/>
      <c r="N349" s="125"/>
      <c r="O349" s="125"/>
      <c r="P349" s="125"/>
      <c r="Q349" s="125"/>
      <c r="R349" s="125"/>
      <c r="S349" s="125"/>
      <c r="T349" s="125"/>
      <c r="U349" s="125"/>
      <c r="V349" s="125"/>
      <c r="W349" s="125"/>
      <c r="X349" s="125"/>
      <c r="Y349" s="125"/>
      <c r="Z349" s="125"/>
      <c r="AA349" s="125"/>
      <c r="AB349" s="125"/>
    </row>
  </sheetData>
  <mergeCells count="17">
    <mergeCell ref="W1:AA1"/>
    <mergeCell ref="C2:C3"/>
    <mergeCell ref="D2:D3"/>
    <mergeCell ref="W2:W3"/>
    <mergeCell ref="X2:X3"/>
    <mergeCell ref="Y2:AA3"/>
    <mergeCell ref="A1:A3"/>
    <mergeCell ref="B1:B4"/>
    <mergeCell ref="C1:H1"/>
    <mergeCell ref="I1:O1"/>
    <mergeCell ref="P1:V1"/>
    <mergeCell ref="E2:E3"/>
    <mergeCell ref="F2:H3"/>
    <mergeCell ref="I2:I4"/>
    <mergeCell ref="L2:N3"/>
    <mergeCell ref="Q2:Q3"/>
    <mergeCell ref="T2:V3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AD28"/>
  <sheetViews>
    <sheetView workbookViewId="0"/>
  </sheetViews>
  <sheetFormatPr baseColWidth="10" defaultRowHeight="15" x14ac:dyDescent="0.25"/>
  <sheetData>
    <row r="1" spans="5:30" ht="15.75" thickBot="1" x14ac:dyDescent="0.3"/>
    <row r="2" spans="5:30" ht="24" thickBot="1" x14ac:dyDescent="0.3">
      <c r="E2" s="138" t="s">
        <v>0</v>
      </c>
      <c r="F2" s="131" t="s">
        <v>14</v>
      </c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77"/>
      <c r="T2" s="131"/>
      <c r="U2" s="132"/>
      <c r="V2" s="132"/>
      <c r="W2" s="132"/>
      <c r="X2" s="132"/>
      <c r="Y2" s="132"/>
      <c r="Z2" s="132"/>
      <c r="AA2" s="132"/>
      <c r="AB2" s="132"/>
      <c r="AC2" s="133"/>
      <c r="AD2" s="138" t="s">
        <v>41</v>
      </c>
    </row>
    <row r="3" spans="5:30" ht="24" thickBot="1" x14ac:dyDescent="0.3">
      <c r="E3" s="139"/>
      <c r="F3" s="140" t="s">
        <v>1</v>
      </c>
      <c r="G3" s="140" t="s">
        <v>2</v>
      </c>
      <c r="H3" s="131" t="s">
        <v>38</v>
      </c>
      <c r="I3" s="132"/>
      <c r="J3" s="133"/>
      <c r="K3" s="131" t="s">
        <v>39</v>
      </c>
      <c r="L3" s="132"/>
      <c r="M3" s="132"/>
      <c r="N3" s="132"/>
      <c r="O3" s="133"/>
      <c r="P3" s="78" t="s">
        <v>40</v>
      </c>
      <c r="Q3" s="78"/>
      <c r="R3" s="78" t="s">
        <v>17</v>
      </c>
      <c r="S3" s="78"/>
      <c r="T3" s="140" t="s">
        <v>1</v>
      </c>
      <c r="U3" s="140" t="s">
        <v>2</v>
      </c>
      <c r="V3" s="131" t="s">
        <v>18</v>
      </c>
      <c r="W3" s="132"/>
      <c r="X3" s="133"/>
      <c r="Y3" s="131" t="s">
        <v>16</v>
      </c>
      <c r="Z3" s="132"/>
      <c r="AA3" s="132"/>
      <c r="AB3" s="132"/>
      <c r="AC3" s="133"/>
      <c r="AD3" s="139"/>
    </row>
    <row r="4" spans="5:30" ht="47.25" thickBot="1" x14ac:dyDescent="0.3">
      <c r="E4" s="141"/>
      <c r="F4" s="140"/>
      <c r="G4" s="140"/>
      <c r="H4" s="78" t="s">
        <v>3</v>
      </c>
      <c r="I4" s="78" t="s">
        <v>4</v>
      </c>
      <c r="J4" s="78" t="s">
        <v>5</v>
      </c>
      <c r="K4" s="78" t="s">
        <v>6</v>
      </c>
      <c r="L4" s="78" t="s">
        <v>7</v>
      </c>
      <c r="M4" s="78" t="s">
        <v>8</v>
      </c>
      <c r="N4" s="78" t="s">
        <v>9</v>
      </c>
      <c r="O4" s="78" t="s">
        <v>10</v>
      </c>
      <c r="P4" s="78" t="s">
        <v>11</v>
      </c>
      <c r="Q4" s="78" t="s">
        <v>12</v>
      </c>
      <c r="R4" s="78" t="s">
        <v>13</v>
      </c>
      <c r="S4" s="78" t="s">
        <v>12</v>
      </c>
      <c r="T4" s="140" t="s">
        <v>1</v>
      </c>
      <c r="U4" s="140" t="s">
        <v>2</v>
      </c>
      <c r="V4" s="78" t="s">
        <v>3</v>
      </c>
      <c r="W4" s="78" t="s">
        <v>4</v>
      </c>
      <c r="X4" s="78" t="s">
        <v>5</v>
      </c>
      <c r="Y4" s="78" t="s">
        <v>19</v>
      </c>
      <c r="Z4" s="78" t="s">
        <v>20</v>
      </c>
      <c r="AA4" s="78" t="s">
        <v>21</v>
      </c>
      <c r="AB4" s="78" t="s">
        <v>10</v>
      </c>
      <c r="AC4" s="78" t="s">
        <v>22</v>
      </c>
      <c r="AD4" s="141"/>
    </row>
    <row r="5" spans="5:30" ht="23.25" x14ac:dyDescent="0.6">
      <c r="E5" s="4" t="s">
        <v>37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6"/>
    </row>
    <row r="6" spans="5:30" ht="23.25" x14ac:dyDescent="0.6">
      <c r="E6" s="7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9"/>
    </row>
    <row r="7" spans="5:30" ht="23.25" x14ac:dyDescent="0.6">
      <c r="E7" s="7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10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9"/>
    </row>
    <row r="8" spans="5:30" ht="23.25" x14ac:dyDescent="0.6">
      <c r="E8" s="7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</row>
    <row r="9" spans="5:30" ht="23.25" x14ac:dyDescent="0.6">
      <c r="E9" s="7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9"/>
    </row>
    <row r="10" spans="5:30" ht="23.25" x14ac:dyDescent="0.6">
      <c r="E10" s="7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9"/>
    </row>
    <row r="11" spans="5:30" ht="23.25" x14ac:dyDescent="0.6">
      <c r="E11" s="7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9"/>
    </row>
    <row r="12" spans="5:30" ht="23.25" x14ac:dyDescent="0.6">
      <c r="E12" s="7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9"/>
    </row>
    <row r="13" spans="5:30" ht="23.25" x14ac:dyDescent="0.6">
      <c r="E13" s="7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9"/>
    </row>
    <row r="14" spans="5:30" ht="23.25" x14ac:dyDescent="0.6">
      <c r="E14" s="7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9"/>
    </row>
    <row r="15" spans="5:30" ht="23.25" x14ac:dyDescent="0.6">
      <c r="E15" s="7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9"/>
    </row>
    <row r="16" spans="5:30" ht="24" thickBot="1" x14ac:dyDescent="0.65">
      <c r="E16" s="11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3"/>
    </row>
    <row r="17" spans="5:30" ht="24.75" thickTop="1" thickBot="1" x14ac:dyDescent="0.65">
      <c r="E17" s="14" t="s">
        <v>24</v>
      </c>
      <c r="F17" s="15">
        <f>SUM(F6:F16)</f>
        <v>0</v>
      </c>
      <c r="G17" s="37" t="e">
        <f>(H17+I17+J17)/F17</f>
        <v>#DIV/0!</v>
      </c>
      <c r="H17" s="15">
        <f>SUM(H5:H16)</f>
        <v>0</v>
      </c>
      <c r="I17" s="15">
        <f t="shared" ref="I17:AC17" si="0">SUM(I5:I16)</f>
        <v>0</v>
      </c>
      <c r="J17" s="15">
        <f t="shared" si="0"/>
        <v>0</v>
      </c>
      <c r="K17" s="15">
        <f t="shared" si="0"/>
        <v>0</v>
      </c>
      <c r="L17" s="15">
        <f t="shared" si="0"/>
        <v>0</v>
      </c>
      <c r="M17" s="15">
        <f t="shared" si="0"/>
        <v>0</v>
      </c>
      <c r="N17" s="15">
        <f t="shared" si="0"/>
        <v>0</v>
      </c>
      <c r="O17" s="15">
        <f t="shared" si="0"/>
        <v>0</v>
      </c>
      <c r="P17" s="15">
        <f t="shared" si="0"/>
        <v>0</v>
      </c>
      <c r="Q17" s="15">
        <f t="shared" si="0"/>
        <v>0</v>
      </c>
      <c r="R17" s="15">
        <f t="shared" si="0"/>
        <v>0</v>
      </c>
      <c r="S17" s="15">
        <f t="shared" si="0"/>
        <v>0</v>
      </c>
      <c r="T17" s="15">
        <f t="shared" si="0"/>
        <v>0</v>
      </c>
      <c r="U17" s="37" t="e">
        <f>(V17+W17+X17)/T17</f>
        <v>#DIV/0!</v>
      </c>
      <c r="V17" s="15">
        <f t="shared" si="0"/>
        <v>0</v>
      </c>
      <c r="W17" s="15">
        <f t="shared" si="0"/>
        <v>0</v>
      </c>
      <c r="X17" s="15">
        <f t="shared" si="0"/>
        <v>0</v>
      </c>
      <c r="Y17" s="15">
        <f t="shared" si="0"/>
        <v>0</v>
      </c>
      <c r="Z17" s="15">
        <f t="shared" si="0"/>
        <v>0</v>
      </c>
      <c r="AA17" s="15">
        <f t="shared" si="0"/>
        <v>0</v>
      </c>
      <c r="AB17" s="15">
        <f t="shared" si="0"/>
        <v>0</v>
      </c>
      <c r="AC17" s="15">
        <f t="shared" si="0"/>
        <v>0</v>
      </c>
      <c r="AD17" s="16"/>
    </row>
    <row r="18" spans="5:30" ht="24.75" thickTop="1" thickBot="1" x14ac:dyDescent="0.65">
      <c r="E18" s="29"/>
      <c r="F18" s="30"/>
      <c r="G18" s="30"/>
      <c r="H18" s="38" t="e">
        <f t="shared" ref="H18:O18" ca="1" si="1">H17/$AA$18</f>
        <v>#DIV/0!</v>
      </c>
      <c r="I18" s="38" t="e">
        <f t="shared" ca="1" si="1"/>
        <v>#DIV/0!</v>
      </c>
      <c r="J18" s="38" t="e">
        <f t="shared" ca="1" si="1"/>
        <v>#DIV/0!</v>
      </c>
      <c r="K18" s="38" t="e">
        <f t="shared" ca="1" si="1"/>
        <v>#DIV/0!</v>
      </c>
      <c r="L18" s="38" t="e">
        <f t="shared" ca="1" si="1"/>
        <v>#DIV/0!</v>
      </c>
      <c r="M18" s="38" t="e">
        <f t="shared" ca="1" si="1"/>
        <v>#DIV/0!</v>
      </c>
      <c r="N18" s="38" t="e">
        <f t="shared" ca="1" si="1"/>
        <v>#DIV/0!</v>
      </c>
      <c r="O18" s="38" t="e">
        <f t="shared" ca="1" si="1"/>
        <v>#DIV/0!</v>
      </c>
      <c r="P18" s="30"/>
      <c r="Q18" s="30"/>
      <c r="R18" s="30"/>
      <c r="S18" s="30"/>
      <c r="T18" s="30"/>
      <c r="U18" s="30"/>
      <c r="V18" s="30" t="e">
        <f ca="1">V17/$AB$18</f>
        <v>#DIV/0!</v>
      </c>
      <c r="W18" s="30" t="e">
        <f t="shared" ref="W18:AC18" ca="1" si="2">W17/$AB$18</f>
        <v>#DIV/0!</v>
      </c>
      <c r="X18" s="30" t="e">
        <f t="shared" ca="1" si="2"/>
        <v>#DIV/0!</v>
      </c>
      <c r="Y18" s="30" t="e">
        <f t="shared" ca="1" si="2"/>
        <v>#DIV/0!</v>
      </c>
      <c r="Z18" s="30" t="e">
        <f t="shared" ca="1" si="2"/>
        <v>#DIV/0!</v>
      </c>
      <c r="AA18" s="30" t="e">
        <f t="shared" ca="1" si="2"/>
        <v>#DIV/0!</v>
      </c>
      <c r="AB18" s="30" t="e">
        <f t="shared" ca="1" si="2"/>
        <v>#DIV/0!</v>
      </c>
      <c r="AC18" s="30" t="e">
        <f t="shared" ca="1" si="2"/>
        <v>#DIV/0!</v>
      </c>
      <c r="AD18" s="31"/>
    </row>
    <row r="19" spans="5:30" ht="24" thickTop="1" x14ac:dyDescent="0.6">
      <c r="E19" s="18" t="s">
        <v>25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20"/>
    </row>
    <row r="20" spans="5:30" ht="23.25" x14ac:dyDescent="0.6">
      <c r="E20" s="18" t="s">
        <v>186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20"/>
    </row>
    <row r="21" spans="5:30" ht="23.25" x14ac:dyDescent="0.6">
      <c r="E21" s="7" t="s">
        <v>178</v>
      </c>
      <c r="F21" s="8">
        <v>420</v>
      </c>
      <c r="G21" s="8">
        <v>6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9"/>
    </row>
    <row r="22" spans="5:30" ht="23.25" x14ac:dyDescent="0.6">
      <c r="E22" s="7" t="s">
        <v>179</v>
      </c>
      <c r="F22" s="8">
        <v>75</v>
      </c>
      <c r="G22" s="8">
        <v>6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9"/>
    </row>
    <row r="23" spans="5:30" ht="23.25" x14ac:dyDescent="0.6">
      <c r="E23" s="7" t="s">
        <v>180</v>
      </c>
      <c r="F23" s="8">
        <v>190</v>
      </c>
      <c r="G23" s="8">
        <v>6.3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9"/>
    </row>
    <row r="24" spans="5:30" ht="23.25" x14ac:dyDescent="0.6">
      <c r="E24" s="7" t="s">
        <v>181</v>
      </c>
      <c r="F24" s="8">
        <v>100</v>
      </c>
      <c r="G24" s="8">
        <v>6.1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9"/>
    </row>
    <row r="25" spans="5:30" ht="23.25" x14ac:dyDescent="0.6">
      <c r="E25" s="7" t="s">
        <v>182</v>
      </c>
      <c r="F25" s="8">
        <v>100</v>
      </c>
      <c r="G25" s="8">
        <v>6.2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9"/>
    </row>
    <row r="26" spans="5:30" ht="23.25" x14ac:dyDescent="0.6">
      <c r="E26" s="7" t="s">
        <v>183</v>
      </c>
      <c r="F26" s="8">
        <v>65</v>
      </c>
      <c r="G26" s="8">
        <v>5.4</v>
      </c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9"/>
    </row>
    <row r="27" spans="5:30" ht="23.25" x14ac:dyDescent="0.6">
      <c r="E27" s="7" t="s">
        <v>184</v>
      </c>
      <c r="F27" s="8">
        <v>150</v>
      </c>
      <c r="G27" s="8">
        <v>4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9"/>
    </row>
    <row r="28" spans="5:30" ht="23.25" x14ac:dyDescent="0.6">
      <c r="E28" s="7" t="s">
        <v>185</v>
      </c>
      <c r="F28" s="8">
        <v>130</v>
      </c>
      <c r="G28" s="8">
        <v>6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9"/>
    </row>
  </sheetData>
  <mergeCells count="12">
    <mergeCell ref="E2:E4"/>
    <mergeCell ref="F2:R2"/>
    <mergeCell ref="T2:AC2"/>
    <mergeCell ref="AD2:AD4"/>
    <mergeCell ref="F3:F4"/>
    <mergeCell ref="G3:G4"/>
    <mergeCell ref="H3:J3"/>
    <mergeCell ref="K3:O3"/>
    <mergeCell ref="T3:T4"/>
    <mergeCell ref="U3:U4"/>
    <mergeCell ref="V3:X3"/>
    <mergeCell ref="Y3:A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تشخيص طرقات جملي</vt:lpstr>
      <vt:lpstr>تشخيص طرقات بالمنطقة 1</vt:lpstr>
      <vt:lpstr>Feuil1</vt:lpstr>
      <vt:lpstr>Feuil2</vt:lpstr>
      <vt:lpstr>Feuil3</vt:lpstr>
      <vt:lpstr>Feuil4</vt:lpstr>
      <vt:lpstr>'تشخيص طرقات بالمنطقة 1'!Zone_d_impression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sousse4</dc:creator>
  <cp:lastModifiedBy>Ahmed</cp:lastModifiedBy>
  <cp:lastPrinted>2016-11-08T09:10:02Z</cp:lastPrinted>
  <dcterms:created xsi:type="dcterms:W3CDTF">2016-10-03T14:28:09Z</dcterms:created>
  <dcterms:modified xsi:type="dcterms:W3CDTF">2016-11-08T15:51:07Z</dcterms:modified>
</cp:coreProperties>
</file>