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V161" i="1"/>
  <c r="V162" s="1"/>
  <c r="R161"/>
  <c r="N161"/>
  <c r="J161"/>
  <c r="J162" s="1"/>
  <c r="F161"/>
  <c r="F162" s="1"/>
  <c r="B161"/>
  <c r="Z159"/>
  <c r="Y159"/>
  <c r="W159"/>
  <c r="U159"/>
  <c r="S159"/>
  <c r="O159"/>
  <c r="J159"/>
  <c r="I159"/>
  <c r="F159"/>
  <c r="E159"/>
  <c r="Y158"/>
  <c r="X158"/>
  <c r="X159" s="1"/>
  <c r="W158"/>
  <c r="W161" s="1"/>
  <c r="W162" s="1"/>
  <c r="V158"/>
  <c r="V159" s="1"/>
  <c r="U158"/>
  <c r="T158"/>
  <c r="T159" s="1"/>
  <c r="S158"/>
  <c r="S161" s="1"/>
  <c r="S162" s="1"/>
  <c r="R158"/>
  <c r="Q158" s="1"/>
  <c r="P158"/>
  <c r="P161" s="1"/>
  <c r="O158"/>
  <c r="O161" s="1"/>
  <c r="N158"/>
  <c r="M158"/>
  <c r="L158"/>
  <c r="L161" s="1"/>
  <c r="K158"/>
  <c r="K161" s="1"/>
  <c r="K162" s="1"/>
  <c r="J158"/>
  <c r="I158"/>
  <c r="H158"/>
  <c r="H159" s="1"/>
  <c r="G158"/>
  <c r="G161" s="1"/>
  <c r="G162" s="1"/>
  <c r="F158"/>
  <c r="E158"/>
  <c r="D158"/>
  <c r="D159" s="1"/>
  <c r="B158"/>
  <c r="J19"/>
  <c r="I19"/>
  <c r="F19"/>
  <c r="E19"/>
  <c r="Y18"/>
  <c r="Y19" s="1"/>
  <c r="X18"/>
  <c r="X19" s="1"/>
  <c r="W18"/>
  <c r="W19" s="1"/>
  <c r="V18"/>
  <c r="V19" s="1"/>
  <c r="U18"/>
  <c r="U19" s="1"/>
  <c r="T18"/>
  <c r="T19" s="1"/>
  <c r="S18"/>
  <c r="S19" s="1"/>
  <c r="R18"/>
  <c r="Q18" s="1"/>
  <c r="P18"/>
  <c r="O18"/>
  <c r="N18"/>
  <c r="M18"/>
  <c r="M161" s="1"/>
  <c r="L18"/>
  <c r="K18"/>
  <c r="K19" s="1"/>
  <c r="J18"/>
  <c r="I18"/>
  <c r="I161" s="1"/>
  <c r="I162" s="1"/>
  <c r="H18"/>
  <c r="H19" s="1"/>
  <c r="G18"/>
  <c r="G19" s="1"/>
  <c r="F18"/>
  <c r="E18"/>
  <c r="E161" s="1"/>
  <c r="E162" s="1"/>
  <c r="D18"/>
  <c r="D19" s="1"/>
  <c r="B18"/>
  <c r="R162" l="1"/>
  <c r="C18"/>
  <c r="C158"/>
  <c r="R159"/>
  <c r="U161"/>
  <c r="U162" s="1"/>
  <c r="Y161"/>
  <c r="Y162" s="1"/>
  <c r="R19"/>
  <c r="D161"/>
  <c r="H161"/>
  <c r="H162" s="1"/>
  <c r="T161"/>
  <c r="T162" s="1"/>
  <c r="X161"/>
  <c r="X162" s="1"/>
  <c r="G159"/>
  <c r="K159"/>
  <c r="C161" l="1"/>
  <c r="D162"/>
  <c r="Q161"/>
</calcChain>
</file>

<file path=xl/sharedStrings.xml><?xml version="1.0" encoding="utf-8"?>
<sst xmlns="http://schemas.openxmlformats.org/spreadsheetml/2006/main" count="295" uniqueCount="171">
  <si>
    <t>أنموذج عدد1</t>
  </si>
  <si>
    <t>بطاقة تشخيص لشبكة الطرقات  بالمنطقة 2</t>
  </si>
  <si>
    <t>المروج 3</t>
  </si>
  <si>
    <t>الطرقات</t>
  </si>
  <si>
    <t>التعبيد</t>
  </si>
  <si>
    <t>الأرصفة</t>
  </si>
  <si>
    <r>
      <t>المفترقات</t>
    </r>
    <r>
      <rPr>
        <b/>
        <sz val="11"/>
        <color indexed="8"/>
        <rFont val="Simplified Arabic"/>
        <family val="1"/>
      </rPr>
      <t> (6)</t>
    </r>
  </si>
  <si>
    <t xml:space="preserve">الطول </t>
  </si>
  <si>
    <t>العرض</t>
  </si>
  <si>
    <t>المساحة حسب الحالة(2)</t>
  </si>
  <si>
    <r>
      <t>النوعية</t>
    </r>
    <r>
      <rPr>
        <b/>
        <sz val="11"/>
        <color indexed="8"/>
        <rFont val="Simplified Arabic"/>
        <family val="1"/>
      </rPr>
      <t>(3)</t>
    </r>
  </si>
  <si>
    <r>
      <t>الحواشي</t>
    </r>
    <r>
      <rPr>
        <b/>
        <sz val="11"/>
        <color indexed="8"/>
        <rFont val="Simplified Arabic"/>
        <family val="1"/>
      </rPr>
      <t>(4)</t>
    </r>
  </si>
  <si>
    <t>مجاري المياه</t>
  </si>
  <si>
    <t>الحالة</t>
  </si>
  <si>
    <t>النوعية</t>
  </si>
  <si>
    <t>جيدة</t>
  </si>
  <si>
    <t>متوسطة</t>
  </si>
  <si>
    <t>رديئة</t>
  </si>
  <si>
    <t>غير معبد</t>
  </si>
  <si>
    <t xml:space="preserve">Bicouche </t>
  </si>
  <si>
    <t>Tricouche</t>
  </si>
  <si>
    <t>Enrobé</t>
  </si>
  <si>
    <t>Béton</t>
  </si>
  <si>
    <t xml:space="preserve">طول </t>
  </si>
  <si>
    <t>نوعية</t>
  </si>
  <si>
    <t>طول</t>
  </si>
  <si>
    <t>غير مرصف</t>
  </si>
  <si>
    <t>Bicouche carrelage</t>
  </si>
  <si>
    <t>Pavés</t>
  </si>
  <si>
    <t>Autre</t>
  </si>
  <si>
    <r>
      <t xml:space="preserve"> الطرقات الرئيسة</t>
    </r>
    <r>
      <rPr>
        <b/>
        <sz val="11"/>
        <color indexed="8"/>
        <rFont val="Simplified Arabic"/>
        <family val="1"/>
      </rPr>
      <t>(5)</t>
    </r>
  </si>
  <si>
    <t xml:space="preserve">شارع المدينة المنورة </t>
  </si>
  <si>
    <t>ˣ</t>
  </si>
  <si>
    <t xml:space="preserve">شارع افريقية </t>
  </si>
  <si>
    <t>شارع الحرمين الشريفين</t>
  </si>
  <si>
    <t>شارع مكة المكرمة</t>
  </si>
  <si>
    <t xml:space="preserve">شارع الجزائر </t>
  </si>
  <si>
    <t xml:space="preserve">شارع 14 جانفي </t>
  </si>
  <si>
    <t xml:space="preserve">شارع الجمهورية </t>
  </si>
  <si>
    <t>مجموع الطرقات الرئيسية</t>
  </si>
  <si>
    <t>الطرقات الفرعية</t>
  </si>
  <si>
    <t xml:space="preserve">نهج عمر ابن العاص </t>
  </si>
  <si>
    <t xml:space="preserve">نهج ابن الجراح </t>
  </si>
  <si>
    <t xml:space="preserve">نهج أبو موسى الأشعري </t>
  </si>
  <si>
    <t xml:space="preserve">نهج انس ابن العوام </t>
  </si>
  <si>
    <t xml:space="preserve">نهج ابو بكر الصديق </t>
  </si>
  <si>
    <t xml:space="preserve">نهج عمر ابن أبي طالب </t>
  </si>
  <si>
    <t xml:space="preserve">نهج حمزة </t>
  </si>
  <si>
    <t xml:space="preserve">نهج عمر ابن الخطاب </t>
  </si>
  <si>
    <t xml:space="preserve">نهج بلال </t>
  </si>
  <si>
    <t xml:space="preserve">نهج خالد ابن الوليد </t>
  </si>
  <si>
    <t xml:space="preserve">نهج عثمان ابن عفان </t>
  </si>
  <si>
    <t xml:space="preserve">نهج زبير ابن العوام </t>
  </si>
  <si>
    <t xml:space="preserve">نهج العراق </t>
  </si>
  <si>
    <t xml:space="preserve">نهج الامارات العربية المتحدة </t>
  </si>
  <si>
    <t xml:space="preserve">نهج المنامة </t>
  </si>
  <si>
    <t xml:space="preserve">نهج مصر </t>
  </si>
  <si>
    <t xml:space="preserve">نهج السودان </t>
  </si>
  <si>
    <t xml:space="preserve">نهج قطر </t>
  </si>
  <si>
    <t xml:space="preserve">نهج المملكة العربية السعودية </t>
  </si>
  <si>
    <t xml:space="preserve">نهج اليمن </t>
  </si>
  <si>
    <t xml:space="preserve">نهج وهران </t>
  </si>
  <si>
    <t xml:space="preserve">نهج قسنطينة </t>
  </si>
  <si>
    <t xml:space="preserve">نهج عنابة </t>
  </si>
  <si>
    <t xml:space="preserve">نهج ديجوبوتي </t>
  </si>
  <si>
    <t xml:space="preserve">نهج البصرة </t>
  </si>
  <si>
    <t xml:space="preserve">نهج الدوحة </t>
  </si>
  <si>
    <t xml:space="preserve">نهج موريطانيا </t>
  </si>
  <si>
    <t xml:space="preserve">نهج الكويت </t>
  </si>
  <si>
    <t xml:space="preserve">نهج سوريا </t>
  </si>
  <si>
    <t xml:space="preserve">نهج لبنان </t>
  </si>
  <si>
    <t xml:space="preserve">نهج الدار البيضاء </t>
  </si>
  <si>
    <t xml:space="preserve">نهج نواق الشط </t>
  </si>
  <si>
    <t xml:space="preserve">نهج بنغازي </t>
  </si>
  <si>
    <t xml:space="preserve">نهج المغرب </t>
  </si>
  <si>
    <t xml:space="preserve">نهج القاهرة </t>
  </si>
  <si>
    <t xml:space="preserve">نهج غرناطة </t>
  </si>
  <si>
    <t>نهج أغادير</t>
  </si>
  <si>
    <t xml:space="preserve">نهج اشبيلية </t>
  </si>
  <si>
    <t xml:space="preserve">نهج اسكندرية </t>
  </si>
  <si>
    <t xml:space="preserve">نهج قرطبة </t>
  </si>
  <si>
    <t xml:space="preserve">نهج دجيبوتي </t>
  </si>
  <si>
    <t xml:space="preserve">نهج جدة </t>
  </si>
  <si>
    <t xml:space="preserve">نهج عاصمة الجزائر </t>
  </si>
  <si>
    <t xml:space="preserve">نهج مراكش </t>
  </si>
  <si>
    <t>نهج طرابلس</t>
  </si>
  <si>
    <t xml:space="preserve">نهج عمان </t>
  </si>
  <si>
    <t xml:space="preserve">نهج بيروت </t>
  </si>
  <si>
    <t>نهج يثرب</t>
  </si>
  <si>
    <t xml:space="preserve">نهج ليبيا </t>
  </si>
  <si>
    <t xml:space="preserve">نهج فلسطين </t>
  </si>
  <si>
    <t xml:space="preserve">نهج الأردن </t>
  </si>
  <si>
    <t>نهج البحرين</t>
  </si>
  <si>
    <t xml:space="preserve">نهج عدن   </t>
  </si>
  <si>
    <t xml:space="preserve">نهج قنيطرة </t>
  </si>
  <si>
    <t xml:space="preserve">نهج وجدة </t>
  </si>
  <si>
    <t xml:space="preserve">نهج صور </t>
  </si>
  <si>
    <t xml:space="preserve">نهج حلب </t>
  </si>
  <si>
    <t xml:space="preserve">نهج مكناس </t>
  </si>
  <si>
    <t xml:space="preserve">نهج عيون </t>
  </si>
  <si>
    <t xml:space="preserve">نهج زويرات </t>
  </si>
  <si>
    <t xml:space="preserve">نهج خليل </t>
  </si>
  <si>
    <t xml:space="preserve">نهج بورسعيد </t>
  </si>
  <si>
    <t xml:space="preserve">نهج اسوان </t>
  </si>
  <si>
    <t xml:space="preserve">نهج بلعبك </t>
  </si>
  <si>
    <t xml:space="preserve">نهج صيدة </t>
  </si>
  <si>
    <t xml:space="preserve">نهج اسماعلية </t>
  </si>
  <si>
    <t xml:space="preserve">نهج أبي هريرة </t>
  </si>
  <si>
    <t xml:space="preserve">نهج الامام ملك </t>
  </si>
  <si>
    <t xml:space="preserve">نهج الامام الشافعي </t>
  </si>
  <si>
    <t xml:space="preserve">نهج الامام بصيري </t>
  </si>
  <si>
    <t xml:space="preserve">نهج الخوارزمي </t>
  </si>
  <si>
    <t xml:space="preserve">نهج أبي لبابة الأنصاري </t>
  </si>
  <si>
    <t xml:space="preserve">نهج محمد القماطي </t>
  </si>
  <si>
    <t xml:space="preserve">نهج ابي الحسن الشاذلي </t>
  </si>
  <si>
    <t xml:space="preserve">نهج زهير السافي </t>
  </si>
  <si>
    <t xml:space="preserve">نهج قاضي عياض </t>
  </si>
  <si>
    <t>نهج عزيزة عثمانة</t>
  </si>
  <si>
    <t xml:space="preserve">نهج ابي الحسن حسني </t>
  </si>
  <si>
    <t xml:space="preserve">نهج فاطمة الزهراء </t>
  </si>
  <si>
    <t xml:space="preserve">نهج السيدة المنوبية </t>
  </si>
  <si>
    <t xml:space="preserve">نهج عقبة ابن نافع </t>
  </si>
  <si>
    <t xml:space="preserve">نهج عبد الله ابن الزبير </t>
  </si>
  <si>
    <t xml:space="preserve">نهج خير الدين باشا </t>
  </si>
  <si>
    <t xml:space="preserve">نهج العربي الزروق </t>
  </si>
  <si>
    <t>نهج احمد ابن ابي ضياف 45</t>
  </si>
  <si>
    <t xml:space="preserve">نهج بدر </t>
  </si>
  <si>
    <t xml:space="preserve">نهج احد </t>
  </si>
  <si>
    <t xml:space="preserve">نهج جامع الأزهر </t>
  </si>
  <si>
    <t xml:space="preserve">نهج جامع القرويين </t>
  </si>
  <si>
    <t xml:space="preserve">نهج جامع أزهر </t>
  </si>
  <si>
    <t xml:space="preserve">نهج ابن سينا </t>
  </si>
  <si>
    <t xml:space="preserve">نهج حنبعل </t>
  </si>
  <si>
    <t xml:space="preserve">نهج ابن رشد </t>
  </si>
  <si>
    <t xml:space="preserve">نهج ابن رشيق </t>
  </si>
  <si>
    <t xml:space="preserve">نهج فرابي </t>
  </si>
  <si>
    <t xml:space="preserve">نهج ابو حيان التوحيدي </t>
  </si>
  <si>
    <t xml:space="preserve">نهج معز بديس </t>
  </si>
  <si>
    <t>نهج بدون اسم 1</t>
  </si>
  <si>
    <t>نهج بدون اسم 2</t>
  </si>
  <si>
    <t xml:space="preserve">نهج اسد ابن فرات </t>
  </si>
  <si>
    <t xml:space="preserve">نهج 9 افريل </t>
  </si>
  <si>
    <t xml:space="preserve">نهج جامع الزيتونة </t>
  </si>
  <si>
    <t xml:space="preserve">نهج عكة </t>
  </si>
  <si>
    <t xml:space="preserve">نهج سليمانية </t>
  </si>
  <si>
    <t>نهج عقبة</t>
  </si>
  <si>
    <t xml:space="preserve">نهج تبسة </t>
  </si>
  <si>
    <t xml:space="preserve">نهج سرت </t>
  </si>
  <si>
    <t xml:space="preserve">نهج سبراتة </t>
  </si>
  <si>
    <t xml:space="preserve">نهج زوارة </t>
  </si>
  <si>
    <t xml:space="preserve">نهج درنة </t>
  </si>
  <si>
    <t xml:space="preserve">نهج برقة </t>
  </si>
  <si>
    <t xml:space="preserve">نهج حلوان </t>
  </si>
  <si>
    <t xml:space="preserve">نهج منصورة </t>
  </si>
  <si>
    <t xml:space="preserve">نهج سويس </t>
  </si>
  <si>
    <t xml:space="preserve">نهج بسكنتا </t>
  </si>
  <si>
    <t xml:space="preserve">نهج بدون اسم عدد 3 </t>
  </si>
  <si>
    <t xml:space="preserve">نهج لاذقية </t>
  </si>
  <si>
    <t xml:space="preserve">نهج يرموك </t>
  </si>
  <si>
    <t>نهج  بدون اسم عدد 4</t>
  </si>
  <si>
    <t xml:space="preserve">نهج القادسية </t>
  </si>
  <si>
    <t>مجموع الطرقات الفرعية</t>
  </si>
  <si>
    <t>النسبة</t>
  </si>
  <si>
    <t>المجموع العام</t>
  </si>
  <si>
    <t>النسبة العامة</t>
  </si>
  <si>
    <r>
      <t>(1)</t>
    </r>
    <r>
      <rPr>
        <sz val="10"/>
        <color indexed="8"/>
        <rFont val="Simplified Arabic"/>
        <family val="1"/>
      </rPr>
      <t xml:space="preserve"> اعتماد التقسيم المجالي حسب ما هو مبين بالفقرة 4 من الدليل الفني مع إرفاق الجذاذة بمستخرج من مثال التهيئة العمرانية مبين به حدود المنطقة وطرقاته الرئيسية والفرعية</t>
    </r>
  </si>
  <si>
    <t>(2) توضيح المساحة للحالات التالية : جيدة : حالة لا تستوجب التدخل / متوسطة : تستوجب صيانة جزئية (مثال إعادة طبقة السير أو صيانة جزئية للحفر) / رديئة : تستوجب إعادة كلية لطبقة السير وطبقات الأسس</t>
  </si>
  <si>
    <t>(3) نوعية التعبيد : غير معبد (تربة) bicouche – tricouche – Enrobé - Béton</t>
  </si>
  <si>
    <t xml:space="preserve">(4) التنصيص على طول الحواشي </t>
  </si>
  <si>
    <r>
      <t>(5)</t>
    </r>
    <r>
      <rPr>
        <sz val="10"/>
        <color indexed="8"/>
        <rFont val="Simplified Arabic"/>
        <family val="1"/>
      </rPr>
      <t xml:space="preserve"> الطرقات المرقمة لا يشملها التدخل ويقع النظر في شأنها مع مصالح وزارة التجهيز </t>
    </r>
  </si>
  <si>
    <t>(6) ذكر المفترقات التي تستوجب التهيئة وذلك على مستوى الطرقات التي تشهد كثافة مرورية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</si>
</sst>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22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1"/>
      <color indexed="8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Calibri"/>
      <family val="2"/>
    </font>
    <font>
      <b/>
      <sz val="10"/>
      <color theme="1"/>
      <name val="Simplified Arabic"/>
      <family val="1"/>
    </font>
    <font>
      <vertAlign val="superscript"/>
      <sz val="10"/>
      <color theme="1"/>
      <name val="Times New Roman"/>
      <family val="1"/>
    </font>
    <font>
      <sz val="10"/>
      <color indexed="8"/>
      <name val="Simplified Arabic"/>
      <family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 style="medium">
        <color theme="1" tint="4.9989318521683403E-2"/>
      </top>
      <bottom style="medium">
        <color theme="1" tint="4.9989318521683403E-2"/>
      </bottom>
      <diagonal/>
    </border>
    <border>
      <left/>
      <right/>
      <top style="medium">
        <color theme="1" tint="4.9989318521683403E-2"/>
      </top>
      <bottom style="medium">
        <color theme="1" tint="4.9989318521683403E-2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/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 style="medium">
        <color theme="1" tint="4.9989318521683403E-2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9" xfId="0" applyFont="1" applyBorder="1" applyAlignment="1">
      <alignment horizontal="center"/>
    </xf>
    <xf numFmtId="0" fontId="4" fillId="0" borderId="0" xfId="0" applyFont="1"/>
    <xf numFmtId="0" fontId="4" fillId="0" borderId="13" xfId="0" applyFont="1" applyBorder="1"/>
    <xf numFmtId="0" fontId="4" fillId="0" borderId="12" xfId="0" applyFont="1" applyBorder="1" applyAlignment="1">
      <alignment readingOrder="1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6" fillId="0" borderId="17" xfId="0" applyFont="1" applyBorder="1"/>
    <xf numFmtId="0" fontId="2" fillId="0" borderId="18" xfId="0" applyFont="1" applyBorder="1"/>
    <xf numFmtId="2" fontId="2" fillId="0" borderId="18" xfId="0" applyNumberFormat="1" applyFont="1" applyBorder="1"/>
    <xf numFmtId="0" fontId="2" fillId="0" borderId="19" xfId="0" applyFont="1" applyBorder="1"/>
    <xf numFmtId="10" fontId="6" fillId="0" borderId="17" xfId="0" applyNumberFormat="1" applyFont="1" applyBorder="1"/>
    <xf numFmtId="10" fontId="2" fillId="0" borderId="18" xfId="0" applyNumberFormat="1" applyFont="1" applyBorder="1"/>
    <xf numFmtId="9" fontId="2" fillId="0" borderId="18" xfId="0" applyNumberFormat="1" applyFont="1" applyBorder="1"/>
    <xf numFmtId="10" fontId="2" fillId="0" borderId="19" xfId="0" applyNumberFormat="1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4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2" fontId="2" fillId="0" borderId="25" xfId="0" applyNumberFormat="1" applyFont="1" applyBorder="1"/>
    <xf numFmtId="0" fontId="2" fillId="0" borderId="26" xfId="0" applyFont="1" applyBorder="1"/>
    <xf numFmtId="10" fontId="2" fillId="0" borderId="17" xfId="0" applyNumberFormat="1" applyFont="1" applyBorder="1"/>
    <xf numFmtId="0" fontId="2" fillId="0" borderId="0" xfId="0" applyFont="1" applyBorder="1"/>
    <xf numFmtId="0" fontId="2" fillId="0" borderId="27" xfId="0" applyFont="1" applyBorder="1"/>
    <xf numFmtId="1" fontId="2" fillId="0" borderId="27" xfId="0" applyNumberFormat="1" applyFont="1" applyBorder="1"/>
    <xf numFmtId="10" fontId="2" fillId="0" borderId="27" xfId="0" applyNumberFormat="1" applyFont="1" applyBorder="1"/>
    <xf numFmtId="9" fontId="2" fillId="0" borderId="27" xfId="0" applyNumberFormat="1" applyFont="1" applyBorder="1"/>
    <xf numFmtId="0" fontId="7" fillId="0" borderId="0" xfId="0" applyFont="1" applyAlignment="1">
      <alignment horizontal="right" readingOrder="2"/>
    </xf>
    <xf numFmtId="0" fontId="9" fillId="0" borderId="0" xfId="1" applyAlignment="1" applyProtection="1">
      <alignment horizontal="right" readingOrder="2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69"/>
  <sheetViews>
    <sheetView rightToLeft="1" tabSelected="1" zoomScale="66" zoomScaleNormal="66" workbookViewId="0">
      <selection activeCell="G22" sqref="G22"/>
    </sheetView>
  </sheetViews>
  <sheetFormatPr baseColWidth="10" defaultRowHeight="15"/>
  <sheetData>
    <row r="1" spans="1:26" ht="4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1.25" thickBo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</row>
    <row r="3" spans="1:26" ht="24" thickBot="1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3" t="s">
        <v>5</v>
      </c>
      <c r="Q3" s="4"/>
      <c r="R3" s="4"/>
      <c r="S3" s="4"/>
      <c r="T3" s="4"/>
      <c r="U3" s="4"/>
      <c r="V3" s="4"/>
      <c r="W3" s="4"/>
      <c r="X3" s="4"/>
      <c r="Y3" s="6"/>
      <c r="Z3" s="2" t="s">
        <v>6</v>
      </c>
    </row>
    <row r="4" spans="1:26" ht="24" thickBot="1">
      <c r="A4" s="7"/>
      <c r="B4" s="8" t="s">
        <v>7</v>
      </c>
      <c r="C4" s="8" t="s">
        <v>8</v>
      </c>
      <c r="D4" s="3" t="s">
        <v>9</v>
      </c>
      <c r="E4" s="4"/>
      <c r="F4" s="6"/>
      <c r="G4" s="3" t="s">
        <v>10</v>
      </c>
      <c r="H4" s="4"/>
      <c r="I4" s="4"/>
      <c r="J4" s="4"/>
      <c r="K4" s="6"/>
      <c r="L4" s="9" t="s">
        <v>11</v>
      </c>
      <c r="M4" s="9"/>
      <c r="N4" s="9" t="s">
        <v>12</v>
      </c>
      <c r="O4" s="9"/>
      <c r="P4" s="8" t="s">
        <v>7</v>
      </c>
      <c r="Q4" s="8" t="s">
        <v>8</v>
      </c>
      <c r="R4" s="3" t="s">
        <v>13</v>
      </c>
      <c r="S4" s="4"/>
      <c r="T4" s="6"/>
      <c r="U4" s="3" t="s">
        <v>14</v>
      </c>
      <c r="V4" s="4"/>
      <c r="W4" s="4"/>
      <c r="X4" s="4"/>
      <c r="Y4" s="6"/>
      <c r="Z4" s="7"/>
    </row>
    <row r="5" spans="1:26" ht="47.25" thickBot="1">
      <c r="A5" s="10"/>
      <c r="B5" s="8"/>
      <c r="C5" s="8"/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  <c r="M5" s="9" t="s">
        <v>24</v>
      </c>
      <c r="N5" s="9" t="s">
        <v>25</v>
      </c>
      <c r="O5" s="9" t="s">
        <v>24</v>
      </c>
      <c r="P5" s="8" t="s">
        <v>7</v>
      </c>
      <c r="Q5" s="8" t="s">
        <v>8</v>
      </c>
      <c r="R5" s="9" t="s">
        <v>15</v>
      </c>
      <c r="S5" s="9" t="s">
        <v>16</v>
      </c>
      <c r="T5" s="9" t="s">
        <v>17</v>
      </c>
      <c r="U5" s="9" t="s">
        <v>26</v>
      </c>
      <c r="V5" s="9" t="s">
        <v>27</v>
      </c>
      <c r="W5" s="9" t="s">
        <v>28</v>
      </c>
      <c r="X5" s="9" t="s">
        <v>22</v>
      </c>
      <c r="Y5" s="9" t="s">
        <v>29</v>
      </c>
      <c r="Z5" s="10"/>
    </row>
    <row r="6" spans="1:26" ht="24" thickBot="1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</row>
    <row r="7" spans="1:26" ht="24" thickBot="1">
      <c r="A7" s="14" t="s">
        <v>31</v>
      </c>
      <c r="B7" s="15">
        <v>920</v>
      </c>
      <c r="C7" s="15">
        <v>10</v>
      </c>
      <c r="D7" s="15"/>
      <c r="E7" s="15"/>
      <c r="F7" s="15"/>
      <c r="G7" s="15"/>
      <c r="H7" s="15"/>
      <c r="I7" s="15"/>
      <c r="J7" s="16" t="s">
        <v>32</v>
      </c>
      <c r="K7" s="17"/>
      <c r="L7" s="15">
        <v>1840</v>
      </c>
      <c r="M7" s="15"/>
      <c r="N7" s="15">
        <v>920</v>
      </c>
      <c r="O7" s="15"/>
      <c r="P7" s="15">
        <v>920</v>
      </c>
      <c r="Q7" s="15">
        <v>2</v>
      </c>
      <c r="R7" s="15"/>
      <c r="S7" s="15"/>
      <c r="T7" s="16" t="s">
        <v>32</v>
      </c>
      <c r="U7" s="16" t="s">
        <v>32</v>
      </c>
      <c r="V7" s="15"/>
      <c r="W7" s="15"/>
      <c r="X7" s="15"/>
      <c r="Y7" s="15"/>
      <c r="Z7" s="18"/>
    </row>
    <row r="8" spans="1:26" ht="24" thickBot="1">
      <c r="A8" s="14" t="s">
        <v>33</v>
      </c>
      <c r="B8" s="15"/>
      <c r="C8" s="15"/>
      <c r="D8" s="15"/>
      <c r="E8" s="15"/>
      <c r="F8" s="15"/>
      <c r="G8" s="15"/>
      <c r="H8" s="15"/>
      <c r="I8" s="15"/>
      <c r="J8" s="16"/>
      <c r="K8" s="17"/>
      <c r="L8" s="15"/>
      <c r="M8" s="15"/>
      <c r="N8" s="19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8"/>
    </row>
    <row r="9" spans="1:26" ht="24" thickBot="1">
      <c r="A9" s="14" t="s">
        <v>34</v>
      </c>
      <c r="B9" s="15">
        <v>760</v>
      </c>
      <c r="C9" s="15">
        <v>10</v>
      </c>
      <c r="D9" s="15"/>
      <c r="E9" s="15"/>
      <c r="F9" s="15"/>
      <c r="G9" s="15"/>
      <c r="H9" s="15"/>
      <c r="I9" s="15"/>
      <c r="J9" s="16" t="s">
        <v>32</v>
      </c>
      <c r="K9" s="17"/>
      <c r="L9" s="15">
        <v>15200</v>
      </c>
      <c r="M9" s="15"/>
      <c r="N9" s="15">
        <v>15200</v>
      </c>
      <c r="O9" s="15"/>
      <c r="P9" s="15">
        <v>760</v>
      </c>
      <c r="Q9" s="15">
        <v>2</v>
      </c>
      <c r="R9" s="15"/>
      <c r="S9" s="15"/>
      <c r="T9" s="16" t="s">
        <v>32</v>
      </c>
      <c r="U9" s="16" t="s">
        <v>32</v>
      </c>
      <c r="V9" s="15"/>
      <c r="W9" s="15"/>
      <c r="X9" s="15"/>
      <c r="Y9" s="15"/>
      <c r="Z9" s="18"/>
    </row>
    <row r="10" spans="1:26" ht="24" thickBot="1">
      <c r="A10" s="14" t="s">
        <v>35</v>
      </c>
      <c r="B10" s="15">
        <v>340</v>
      </c>
      <c r="C10" s="15">
        <v>12</v>
      </c>
      <c r="D10" s="15"/>
      <c r="E10" s="15"/>
      <c r="F10" s="15"/>
      <c r="G10" s="15"/>
      <c r="H10" s="15"/>
      <c r="I10" s="15"/>
      <c r="J10" s="16" t="s">
        <v>32</v>
      </c>
      <c r="K10" s="17"/>
      <c r="L10" s="15">
        <v>8160</v>
      </c>
      <c r="M10" s="15"/>
      <c r="N10" s="15">
        <v>4080</v>
      </c>
      <c r="O10" s="15"/>
      <c r="P10" s="15">
        <v>340</v>
      </c>
      <c r="Q10" s="15">
        <v>2</v>
      </c>
      <c r="R10" s="15"/>
      <c r="S10" s="15"/>
      <c r="T10" s="16" t="s">
        <v>32</v>
      </c>
      <c r="U10" s="16" t="s">
        <v>32</v>
      </c>
      <c r="V10" s="15"/>
      <c r="W10" s="15"/>
      <c r="X10" s="15"/>
      <c r="Y10" s="15"/>
      <c r="Z10" s="18"/>
    </row>
    <row r="11" spans="1:26" ht="24" thickBot="1">
      <c r="A11" s="14" t="s">
        <v>36</v>
      </c>
      <c r="B11" s="15">
        <v>660</v>
      </c>
      <c r="C11" s="15">
        <v>10</v>
      </c>
      <c r="D11" s="15">
        <v>6600</v>
      </c>
      <c r="E11" s="15"/>
      <c r="F11" s="15"/>
      <c r="G11" s="15"/>
      <c r="H11" s="15"/>
      <c r="I11" s="15"/>
      <c r="J11" s="16"/>
      <c r="K11" s="15"/>
      <c r="L11" s="15">
        <v>1320</v>
      </c>
      <c r="M11" s="15"/>
      <c r="N11" s="15">
        <v>1320</v>
      </c>
      <c r="O11" s="15"/>
      <c r="P11" s="15">
        <v>660</v>
      </c>
      <c r="Q11" s="15">
        <v>2</v>
      </c>
      <c r="R11" s="15"/>
      <c r="S11" s="15"/>
      <c r="T11" s="16" t="s">
        <v>32</v>
      </c>
      <c r="U11" s="16" t="s">
        <v>32</v>
      </c>
      <c r="V11" s="15"/>
      <c r="W11" s="15"/>
      <c r="X11" s="15"/>
      <c r="Y11" s="15"/>
      <c r="Z11" s="18"/>
    </row>
    <row r="12" spans="1:26" ht="23.25">
      <c r="A12" s="14" t="s">
        <v>37</v>
      </c>
      <c r="B12" s="15">
        <v>420</v>
      </c>
      <c r="C12" s="15">
        <v>7</v>
      </c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8"/>
    </row>
    <row r="13" spans="1:26" ht="23.25">
      <c r="A13" s="14" t="s">
        <v>38</v>
      </c>
      <c r="B13" s="15">
        <v>500</v>
      </c>
      <c r="C13" s="15">
        <v>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8"/>
    </row>
    <row r="14" spans="1:26" ht="23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8"/>
    </row>
    <row r="15" spans="1:26" ht="23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8"/>
    </row>
    <row r="16" spans="1:26" ht="23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8"/>
    </row>
    <row r="17" spans="1:26" ht="24" thickBot="1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</row>
    <row r="18" spans="1:26" ht="24.75" thickTop="1" thickBot="1">
      <c r="A18" s="23" t="s">
        <v>39</v>
      </c>
      <c r="B18" s="24">
        <f>SUM(B7:B17)</f>
        <v>3600</v>
      </c>
      <c r="C18" s="25">
        <f>(D18+E18+F18)/B18</f>
        <v>1.8333333333333333</v>
      </c>
      <c r="D18" s="24">
        <f>SUM(D6:D17)</f>
        <v>6600</v>
      </c>
      <c r="E18" s="24">
        <f t="shared" ref="E18:Y18" si="0">SUM(E6:E17)</f>
        <v>0</v>
      </c>
      <c r="F18" s="24">
        <f t="shared" si="0"/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4">
        <f t="shared" si="0"/>
        <v>0</v>
      </c>
      <c r="K18" s="24">
        <f t="shared" si="0"/>
        <v>0</v>
      </c>
      <c r="L18" s="24">
        <f t="shared" si="0"/>
        <v>26520</v>
      </c>
      <c r="M18" s="24">
        <f t="shared" si="0"/>
        <v>0</v>
      </c>
      <c r="N18" s="24">
        <f t="shared" si="0"/>
        <v>21520</v>
      </c>
      <c r="O18" s="24">
        <f t="shared" si="0"/>
        <v>0</v>
      </c>
      <c r="P18" s="24">
        <f t="shared" si="0"/>
        <v>2680</v>
      </c>
      <c r="Q18" s="25">
        <f>(R18+S18+T18)/P18</f>
        <v>0</v>
      </c>
      <c r="R18" s="24">
        <f t="shared" si="0"/>
        <v>0</v>
      </c>
      <c r="S18" s="24">
        <f t="shared" si="0"/>
        <v>0</v>
      </c>
      <c r="T18" s="24">
        <f t="shared" si="0"/>
        <v>0</v>
      </c>
      <c r="U18" s="24">
        <f t="shared" si="0"/>
        <v>0</v>
      </c>
      <c r="V18" s="24">
        <f t="shared" si="0"/>
        <v>0</v>
      </c>
      <c r="W18" s="24">
        <f t="shared" si="0"/>
        <v>0</v>
      </c>
      <c r="X18" s="24">
        <f t="shared" si="0"/>
        <v>0</v>
      </c>
      <c r="Y18" s="24">
        <f t="shared" si="0"/>
        <v>0</v>
      </c>
      <c r="Z18" s="26"/>
    </row>
    <row r="19" spans="1:26" ht="24.75" thickTop="1" thickBot="1">
      <c r="A19" s="27"/>
      <c r="B19" s="28"/>
      <c r="C19" s="28"/>
      <c r="D19" s="29" t="e">
        <f t="shared" ref="D19:K19" si="1">D18/$AA$18</f>
        <v>#DIV/0!</v>
      </c>
      <c r="E19" s="29" t="e">
        <f t="shared" si="1"/>
        <v>#DIV/0!</v>
      </c>
      <c r="F19" s="29" t="e">
        <f t="shared" si="1"/>
        <v>#DIV/0!</v>
      </c>
      <c r="G19" s="29" t="e">
        <f t="shared" si="1"/>
        <v>#DIV/0!</v>
      </c>
      <c r="H19" s="29" t="e">
        <f t="shared" si="1"/>
        <v>#DIV/0!</v>
      </c>
      <c r="I19" s="29" t="e">
        <f t="shared" si="1"/>
        <v>#DIV/0!</v>
      </c>
      <c r="J19" s="29" t="e">
        <f t="shared" si="1"/>
        <v>#DIV/0!</v>
      </c>
      <c r="K19" s="29" t="e">
        <f t="shared" si="1"/>
        <v>#DIV/0!</v>
      </c>
      <c r="L19" s="28"/>
      <c r="M19" s="28"/>
      <c r="N19" s="28"/>
      <c r="O19" s="28"/>
      <c r="P19" s="28"/>
      <c r="Q19" s="28"/>
      <c r="R19" s="28" t="e">
        <f>R18/$AB$18</f>
        <v>#DIV/0!</v>
      </c>
      <c r="S19" s="28" t="e">
        <f t="shared" ref="S19:Y19" si="2">S18/$AB$18</f>
        <v>#DIV/0!</v>
      </c>
      <c r="T19" s="28" t="e">
        <f t="shared" si="2"/>
        <v>#DIV/0!</v>
      </c>
      <c r="U19" s="28" t="e">
        <f t="shared" si="2"/>
        <v>#DIV/0!</v>
      </c>
      <c r="V19" s="28" t="e">
        <f t="shared" si="2"/>
        <v>#DIV/0!</v>
      </c>
      <c r="W19" s="28" t="e">
        <f t="shared" si="2"/>
        <v>#DIV/0!</v>
      </c>
      <c r="X19" s="28" t="e">
        <f t="shared" si="2"/>
        <v>#DIV/0!</v>
      </c>
      <c r="Y19" s="28" t="e">
        <f t="shared" si="2"/>
        <v>#DIV/0!</v>
      </c>
      <c r="Z19" s="30"/>
    </row>
    <row r="20" spans="1:26" ht="24.75" thickTop="1" thickBot="1">
      <c r="A20" s="31" t="s">
        <v>40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3"/>
    </row>
    <row r="21" spans="1:26" ht="24" thickBot="1">
      <c r="A21" s="14" t="s">
        <v>41</v>
      </c>
      <c r="B21" s="15">
        <v>250</v>
      </c>
      <c r="C21" s="15">
        <v>8</v>
      </c>
      <c r="D21" s="15">
        <v>1000</v>
      </c>
      <c r="E21" s="15"/>
      <c r="F21" s="15"/>
      <c r="G21" s="15"/>
      <c r="H21" s="15"/>
      <c r="I21" s="15"/>
      <c r="J21" s="16" t="s">
        <v>32</v>
      </c>
      <c r="K21" s="15"/>
      <c r="L21" s="15">
        <v>500</v>
      </c>
      <c r="M21" s="15"/>
      <c r="N21" s="15">
        <v>500</v>
      </c>
      <c r="O21" s="15"/>
      <c r="P21" s="15">
        <v>250</v>
      </c>
      <c r="Q21" s="15">
        <v>2</v>
      </c>
      <c r="R21" s="15"/>
      <c r="S21" s="15"/>
      <c r="T21" s="16" t="s">
        <v>32</v>
      </c>
      <c r="U21" s="16" t="s">
        <v>32</v>
      </c>
      <c r="V21" s="15"/>
      <c r="W21" s="15"/>
      <c r="X21" s="15"/>
      <c r="Y21" s="15"/>
      <c r="Z21" s="18"/>
    </row>
    <row r="22" spans="1:26" ht="23.25">
      <c r="A22" s="14" t="s">
        <v>42</v>
      </c>
      <c r="B22" s="15">
        <v>370</v>
      </c>
      <c r="C22" s="15">
        <v>8</v>
      </c>
      <c r="D22" s="15">
        <v>2960</v>
      </c>
      <c r="E22" s="15"/>
      <c r="F22" s="15"/>
      <c r="G22" s="15"/>
      <c r="H22" s="15"/>
      <c r="I22" s="15"/>
      <c r="J22" s="16" t="s">
        <v>32</v>
      </c>
      <c r="K22" s="15"/>
      <c r="L22" s="15">
        <v>740</v>
      </c>
      <c r="M22" s="15"/>
      <c r="N22" s="15">
        <v>740</v>
      </c>
      <c r="O22" s="15"/>
      <c r="P22" s="15">
        <v>370</v>
      </c>
      <c r="Q22" s="15">
        <v>2</v>
      </c>
      <c r="R22" s="15"/>
      <c r="S22" s="15"/>
      <c r="T22" s="16" t="s">
        <v>32</v>
      </c>
      <c r="U22" s="16" t="s">
        <v>32</v>
      </c>
      <c r="V22" s="15"/>
      <c r="W22" s="15"/>
      <c r="X22" s="15"/>
      <c r="Y22" s="15"/>
      <c r="Z22" s="18"/>
    </row>
    <row r="23" spans="1:26" ht="23.25">
      <c r="A23" s="14" t="s">
        <v>43</v>
      </c>
      <c r="B23" s="15">
        <v>140</v>
      </c>
      <c r="C23" s="15">
        <v>7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8"/>
    </row>
    <row r="24" spans="1:26" ht="23.25">
      <c r="A24" s="14" t="s">
        <v>44</v>
      </c>
      <c r="B24" s="15">
        <v>150</v>
      </c>
      <c r="C24" s="15">
        <v>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8"/>
    </row>
    <row r="25" spans="1:26" ht="23.25">
      <c r="A25" s="14" t="s">
        <v>45</v>
      </c>
      <c r="B25" s="15">
        <v>390</v>
      </c>
      <c r="C25" s="15">
        <v>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8"/>
    </row>
    <row r="26" spans="1:26" ht="23.25">
      <c r="A26" s="14" t="s">
        <v>46</v>
      </c>
      <c r="B26" s="15">
        <v>100</v>
      </c>
      <c r="C26" s="15">
        <v>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8"/>
    </row>
    <row r="27" spans="1:26" ht="23.25">
      <c r="A27" s="14" t="s">
        <v>47</v>
      </c>
      <c r="B27" s="15">
        <v>140</v>
      </c>
      <c r="C27" s="15">
        <v>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8"/>
    </row>
    <row r="28" spans="1:26" ht="23.25">
      <c r="A28" s="14" t="s">
        <v>48</v>
      </c>
      <c r="B28" s="15">
        <v>350</v>
      </c>
      <c r="C28" s="15">
        <v>6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8"/>
    </row>
    <row r="29" spans="1:26" ht="23.25">
      <c r="A29" s="14" t="s">
        <v>49</v>
      </c>
      <c r="B29" s="15">
        <v>180</v>
      </c>
      <c r="C29" s="15">
        <v>6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8"/>
    </row>
    <row r="30" spans="1:26" ht="23.25">
      <c r="A30" s="14" t="s">
        <v>50</v>
      </c>
      <c r="B30" s="15">
        <v>220</v>
      </c>
      <c r="C30" s="15">
        <v>6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8"/>
    </row>
    <row r="31" spans="1:26" ht="23.25">
      <c r="A31" s="14" t="s">
        <v>51</v>
      </c>
      <c r="B31" s="15">
        <v>140</v>
      </c>
      <c r="C31" s="15">
        <v>6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8"/>
    </row>
    <row r="32" spans="1:26" ht="24" thickBot="1">
      <c r="A32" s="20" t="s">
        <v>52</v>
      </c>
      <c r="B32" s="21">
        <v>120</v>
      </c>
      <c r="C32" s="21">
        <v>6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2"/>
    </row>
    <row r="33" spans="1:26" ht="24" thickBot="1">
      <c r="A33" s="20" t="s">
        <v>53</v>
      </c>
      <c r="B33" s="21">
        <v>330</v>
      </c>
      <c r="C33" s="21">
        <v>8</v>
      </c>
      <c r="D33" s="21">
        <v>2640</v>
      </c>
      <c r="E33" s="21"/>
      <c r="F33" s="21"/>
      <c r="G33" s="21"/>
      <c r="H33" s="21"/>
      <c r="I33" s="21"/>
      <c r="J33" s="16" t="s">
        <v>32</v>
      </c>
      <c r="K33" s="21"/>
      <c r="L33" s="21">
        <v>660</v>
      </c>
      <c r="M33" s="21"/>
      <c r="N33" s="21">
        <v>660</v>
      </c>
      <c r="O33" s="21"/>
      <c r="P33" s="21">
        <v>330</v>
      </c>
      <c r="Q33" s="21">
        <v>2</v>
      </c>
      <c r="R33" s="21"/>
      <c r="S33" s="21"/>
      <c r="T33" s="16" t="s">
        <v>32</v>
      </c>
      <c r="U33" s="16" t="s">
        <v>32</v>
      </c>
      <c r="V33" s="21"/>
      <c r="W33" s="21"/>
      <c r="X33" s="21"/>
      <c r="Y33" s="21"/>
      <c r="Z33" s="22"/>
    </row>
    <row r="34" spans="1:26" ht="23.25">
      <c r="A34" s="20" t="s">
        <v>54</v>
      </c>
      <c r="B34" s="21">
        <v>200</v>
      </c>
      <c r="C34" s="21">
        <v>8</v>
      </c>
      <c r="D34" s="21">
        <v>1600</v>
      </c>
      <c r="E34" s="21"/>
      <c r="F34" s="21"/>
      <c r="G34" s="21"/>
      <c r="H34" s="21"/>
      <c r="I34" s="21"/>
      <c r="J34" s="16" t="s">
        <v>32</v>
      </c>
      <c r="K34" s="21"/>
      <c r="L34" s="21">
        <v>400</v>
      </c>
      <c r="M34" s="21"/>
      <c r="N34" s="21">
        <v>400</v>
      </c>
      <c r="O34" s="21"/>
      <c r="P34" s="21">
        <v>200</v>
      </c>
      <c r="Q34" s="21">
        <v>2</v>
      </c>
      <c r="R34" s="21"/>
      <c r="S34" s="21"/>
      <c r="T34" s="16" t="s">
        <v>32</v>
      </c>
      <c r="U34" s="16" t="s">
        <v>32</v>
      </c>
      <c r="V34" s="21"/>
      <c r="W34" s="21"/>
      <c r="X34" s="21"/>
      <c r="Y34" s="21"/>
      <c r="Z34" s="22"/>
    </row>
    <row r="35" spans="1:26" ht="23.25">
      <c r="A35" s="20" t="s">
        <v>55</v>
      </c>
      <c r="B35" s="21">
        <v>220</v>
      </c>
      <c r="C35" s="21">
        <v>6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2"/>
    </row>
    <row r="36" spans="1:26" ht="24" thickBot="1">
      <c r="A36" s="20" t="s">
        <v>56</v>
      </c>
      <c r="B36" s="21">
        <v>380</v>
      </c>
      <c r="C36" s="21">
        <v>10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2"/>
    </row>
    <row r="37" spans="1:26" ht="23.25">
      <c r="A37" s="20" t="s">
        <v>57</v>
      </c>
      <c r="B37" s="21">
        <v>100</v>
      </c>
      <c r="C37" s="21">
        <v>8</v>
      </c>
      <c r="D37" s="21">
        <v>700</v>
      </c>
      <c r="E37" s="21"/>
      <c r="F37" s="21"/>
      <c r="G37" s="21"/>
      <c r="H37" s="21"/>
      <c r="I37" s="21"/>
      <c r="J37" s="16" t="s">
        <v>32</v>
      </c>
      <c r="K37" s="21"/>
      <c r="L37" s="21">
        <v>200</v>
      </c>
      <c r="M37" s="21"/>
      <c r="N37" s="21">
        <v>200</v>
      </c>
      <c r="O37" s="21"/>
      <c r="P37" s="21">
        <v>100</v>
      </c>
      <c r="Q37" s="21">
        <v>2</v>
      </c>
      <c r="R37" s="21"/>
      <c r="S37" s="21"/>
      <c r="T37" s="16" t="s">
        <v>32</v>
      </c>
      <c r="U37" s="16" t="s">
        <v>32</v>
      </c>
      <c r="V37" s="21"/>
      <c r="W37" s="21"/>
      <c r="X37" s="21"/>
      <c r="Y37" s="21"/>
      <c r="Z37" s="22"/>
    </row>
    <row r="38" spans="1:26" ht="24" thickBot="1">
      <c r="A38" s="20" t="s">
        <v>58</v>
      </c>
      <c r="B38" s="21">
        <v>100</v>
      </c>
      <c r="C38" s="21">
        <v>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2"/>
    </row>
    <row r="39" spans="1:26" ht="23.25">
      <c r="A39" s="20" t="s">
        <v>59</v>
      </c>
      <c r="B39" s="21">
        <v>400</v>
      </c>
      <c r="C39" s="21">
        <v>8</v>
      </c>
      <c r="D39" s="21">
        <v>3200</v>
      </c>
      <c r="E39" s="21"/>
      <c r="F39" s="21"/>
      <c r="G39" s="21"/>
      <c r="H39" s="21"/>
      <c r="I39" s="21"/>
      <c r="J39" s="16" t="s">
        <v>32</v>
      </c>
      <c r="K39" s="21"/>
      <c r="L39" s="21">
        <v>460</v>
      </c>
      <c r="M39" s="21"/>
      <c r="N39" s="21">
        <v>460</v>
      </c>
      <c r="O39" s="21"/>
      <c r="P39" s="21">
        <v>400</v>
      </c>
      <c r="Q39" s="21">
        <v>2</v>
      </c>
      <c r="R39" s="21"/>
      <c r="S39" s="21"/>
      <c r="T39" s="16" t="s">
        <v>32</v>
      </c>
      <c r="U39" s="16" t="s">
        <v>32</v>
      </c>
      <c r="V39" s="21"/>
      <c r="W39" s="21"/>
      <c r="X39" s="21"/>
      <c r="Y39" s="21"/>
      <c r="Z39" s="22"/>
    </row>
    <row r="40" spans="1:26" ht="24" thickBot="1">
      <c r="A40" s="20" t="s">
        <v>60</v>
      </c>
      <c r="B40" s="21">
        <v>230</v>
      </c>
      <c r="C40" s="21">
        <v>10</v>
      </c>
      <c r="D40" s="21">
        <v>2300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2"/>
    </row>
    <row r="41" spans="1:26" ht="24" thickBot="1">
      <c r="A41" s="20" t="s">
        <v>61</v>
      </c>
      <c r="B41" s="21">
        <v>100</v>
      </c>
      <c r="C41" s="21">
        <v>5</v>
      </c>
      <c r="D41" s="21">
        <v>500</v>
      </c>
      <c r="E41" s="21"/>
      <c r="F41" s="21"/>
      <c r="G41" s="21"/>
      <c r="H41" s="21"/>
      <c r="I41" s="21"/>
      <c r="J41" s="16" t="s">
        <v>32</v>
      </c>
      <c r="K41" s="21"/>
      <c r="L41" s="21">
        <v>200</v>
      </c>
      <c r="M41" s="21"/>
      <c r="N41" s="21">
        <v>200</v>
      </c>
      <c r="O41" s="21"/>
      <c r="P41" s="21">
        <v>100</v>
      </c>
      <c r="Q41" s="21">
        <v>2</v>
      </c>
      <c r="R41" s="21"/>
      <c r="S41" s="21"/>
      <c r="T41" s="16" t="s">
        <v>32</v>
      </c>
      <c r="U41" s="16" t="s">
        <v>32</v>
      </c>
      <c r="V41" s="21"/>
      <c r="W41" s="21"/>
      <c r="X41" s="21"/>
      <c r="Y41" s="21"/>
      <c r="Z41" s="22"/>
    </row>
    <row r="42" spans="1:26" ht="24" thickBot="1">
      <c r="A42" s="20" t="s">
        <v>62</v>
      </c>
      <c r="B42" s="21">
        <v>130</v>
      </c>
      <c r="C42" s="21">
        <v>5</v>
      </c>
      <c r="D42" s="21">
        <v>650</v>
      </c>
      <c r="E42" s="21"/>
      <c r="F42" s="21"/>
      <c r="G42" s="21"/>
      <c r="H42" s="21"/>
      <c r="I42" s="21"/>
      <c r="J42" s="16" t="s">
        <v>32</v>
      </c>
      <c r="K42" s="21"/>
      <c r="L42" s="21">
        <v>260</v>
      </c>
      <c r="M42" s="21"/>
      <c r="N42" s="21">
        <v>260</v>
      </c>
      <c r="O42" s="21"/>
      <c r="P42" s="21">
        <v>130</v>
      </c>
      <c r="Q42" s="21">
        <v>2</v>
      </c>
      <c r="R42" s="21"/>
      <c r="S42" s="21"/>
      <c r="T42" s="16" t="s">
        <v>32</v>
      </c>
      <c r="U42" s="16" t="s">
        <v>32</v>
      </c>
      <c r="V42" s="21"/>
      <c r="W42" s="21"/>
      <c r="X42" s="21"/>
      <c r="Y42" s="21"/>
      <c r="Z42" s="22"/>
    </row>
    <row r="43" spans="1:26" ht="24" thickBot="1">
      <c r="A43" s="20" t="s">
        <v>63</v>
      </c>
      <c r="B43" s="21">
        <v>140</v>
      </c>
      <c r="C43" s="21">
        <v>5</v>
      </c>
      <c r="D43" s="21">
        <v>700</v>
      </c>
      <c r="E43" s="21"/>
      <c r="F43" s="21"/>
      <c r="G43" s="21"/>
      <c r="H43" s="21"/>
      <c r="I43" s="21"/>
      <c r="J43" s="16" t="s">
        <v>32</v>
      </c>
      <c r="K43" s="21"/>
      <c r="L43" s="21">
        <v>280</v>
      </c>
      <c r="M43" s="21"/>
      <c r="N43" s="21">
        <v>280</v>
      </c>
      <c r="O43" s="21"/>
      <c r="P43" s="21">
        <v>140</v>
      </c>
      <c r="Q43" s="21">
        <v>2</v>
      </c>
      <c r="R43" s="21"/>
      <c r="S43" s="21"/>
      <c r="T43" s="16" t="s">
        <v>32</v>
      </c>
      <c r="U43" s="16" t="s">
        <v>32</v>
      </c>
      <c r="V43" s="21"/>
      <c r="W43" s="21"/>
      <c r="X43" s="21"/>
      <c r="Y43" s="21"/>
      <c r="Z43" s="22"/>
    </row>
    <row r="44" spans="1:26" ht="23.25">
      <c r="A44" s="20" t="s">
        <v>64</v>
      </c>
      <c r="B44" s="21">
        <v>140</v>
      </c>
      <c r="C44" s="21">
        <v>5</v>
      </c>
      <c r="D44" s="21">
        <v>700</v>
      </c>
      <c r="E44" s="21"/>
      <c r="F44" s="21"/>
      <c r="G44" s="21"/>
      <c r="H44" s="21"/>
      <c r="I44" s="21"/>
      <c r="J44" s="16" t="s">
        <v>32</v>
      </c>
      <c r="K44" s="21"/>
      <c r="L44" s="21">
        <v>280</v>
      </c>
      <c r="M44" s="21"/>
      <c r="N44" s="21">
        <v>280</v>
      </c>
      <c r="O44" s="21"/>
      <c r="P44" s="21">
        <v>140</v>
      </c>
      <c r="Q44" s="21">
        <v>2</v>
      </c>
      <c r="R44" s="21"/>
      <c r="S44" s="21"/>
      <c r="T44" s="16" t="s">
        <v>32</v>
      </c>
      <c r="U44" s="16" t="s">
        <v>32</v>
      </c>
      <c r="V44" s="21"/>
      <c r="W44" s="21"/>
      <c r="X44" s="21"/>
      <c r="Y44" s="21"/>
      <c r="Z44" s="22"/>
    </row>
    <row r="45" spans="1:26" ht="24" thickBot="1">
      <c r="A45" s="20" t="s">
        <v>65</v>
      </c>
      <c r="B45" s="21">
        <v>140</v>
      </c>
      <c r="C45" s="21">
        <v>5</v>
      </c>
      <c r="D45" s="21">
        <v>700</v>
      </c>
      <c r="E45" s="21"/>
      <c r="F45" s="21"/>
      <c r="G45" s="21"/>
      <c r="H45" s="21"/>
      <c r="I45" s="21"/>
      <c r="J45" s="17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2"/>
    </row>
    <row r="46" spans="1:26" ht="24" thickBot="1">
      <c r="A46" s="20" t="s">
        <v>66</v>
      </c>
      <c r="B46" s="21">
        <v>140</v>
      </c>
      <c r="C46" s="21">
        <v>5</v>
      </c>
      <c r="D46" s="21">
        <v>700</v>
      </c>
      <c r="E46" s="21"/>
      <c r="F46" s="21"/>
      <c r="G46" s="21"/>
      <c r="H46" s="21"/>
      <c r="I46" s="21"/>
      <c r="J46" s="16" t="s">
        <v>32</v>
      </c>
      <c r="K46" s="21"/>
      <c r="L46" s="21">
        <v>280</v>
      </c>
      <c r="M46" s="21"/>
      <c r="N46" s="21">
        <v>280</v>
      </c>
      <c r="O46" s="21"/>
      <c r="P46" s="21">
        <v>140</v>
      </c>
      <c r="Q46" s="21">
        <v>2</v>
      </c>
      <c r="R46" s="21"/>
      <c r="S46" s="21"/>
      <c r="T46" s="16" t="s">
        <v>32</v>
      </c>
      <c r="U46" s="16" t="s">
        <v>32</v>
      </c>
      <c r="V46" s="21"/>
      <c r="W46" s="21"/>
      <c r="X46" s="21"/>
      <c r="Y46" s="21"/>
      <c r="Z46" s="22"/>
    </row>
    <row r="47" spans="1:26" ht="24" thickBot="1">
      <c r="A47" s="20" t="s">
        <v>67</v>
      </c>
      <c r="B47" s="21">
        <v>430</v>
      </c>
      <c r="C47" s="21">
        <v>10</v>
      </c>
      <c r="D47" s="21">
        <v>4300</v>
      </c>
      <c r="E47" s="21"/>
      <c r="F47" s="21"/>
      <c r="G47" s="21"/>
      <c r="H47" s="21"/>
      <c r="I47" s="21"/>
      <c r="J47" s="16" t="s">
        <v>32</v>
      </c>
      <c r="K47" s="21"/>
      <c r="L47" s="21">
        <v>860</v>
      </c>
      <c r="M47" s="21"/>
      <c r="N47" s="21">
        <v>860</v>
      </c>
      <c r="O47" s="21"/>
      <c r="P47" s="21">
        <v>430</v>
      </c>
      <c r="Q47" s="21">
        <v>2</v>
      </c>
      <c r="R47" s="21"/>
      <c r="S47" s="21"/>
      <c r="T47" s="16" t="s">
        <v>32</v>
      </c>
      <c r="U47" s="16" t="s">
        <v>32</v>
      </c>
      <c r="V47" s="21"/>
      <c r="W47" s="21"/>
      <c r="X47" s="21"/>
      <c r="Y47" s="21"/>
      <c r="Z47" s="22"/>
    </row>
    <row r="48" spans="1:26" ht="24" thickBot="1">
      <c r="A48" s="20" t="s">
        <v>68</v>
      </c>
      <c r="B48" s="21">
        <v>140</v>
      </c>
      <c r="C48" s="21">
        <v>8</v>
      </c>
      <c r="D48" s="21">
        <v>1120</v>
      </c>
      <c r="E48" s="21"/>
      <c r="F48" s="21"/>
      <c r="G48" s="21"/>
      <c r="H48" s="21"/>
      <c r="I48" s="21"/>
      <c r="J48" s="16" t="s">
        <v>32</v>
      </c>
      <c r="K48" s="21"/>
      <c r="L48" s="21">
        <v>280</v>
      </c>
      <c r="M48" s="21"/>
      <c r="N48" s="21">
        <v>280</v>
      </c>
      <c r="O48" s="21"/>
      <c r="P48" s="21">
        <v>140</v>
      </c>
      <c r="Q48" s="21">
        <v>2</v>
      </c>
      <c r="R48" s="21"/>
      <c r="S48" s="21"/>
      <c r="T48" s="16" t="s">
        <v>32</v>
      </c>
      <c r="U48" s="16" t="s">
        <v>32</v>
      </c>
      <c r="V48" s="21"/>
      <c r="W48" s="21"/>
      <c r="X48" s="21"/>
      <c r="Y48" s="21"/>
      <c r="Z48" s="22"/>
    </row>
    <row r="49" spans="1:26" ht="24" thickBot="1">
      <c r="A49" s="20" t="s">
        <v>69</v>
      </c>
      <c r="B49" s="21">
        <v>520</v>
      </c>
      <c r="C49" s="21">
        <v>8</v>
      </c>
      <c r="D49" s="21">
        <v>2160</v>
      </c>
      <c r="E49" s="21">
        <v>2000</v>
      </c>
      <c r="F49" s="21"/>
      <c r="G49" s="21"/>
      <c r="H49" s="21"/>
      <c r="I49" s="21"/>
      <c r="J49" s="16" t="s">
        <v>32</v>
      </c>
      <c r="K49" s="21"/>
      <c r="L49" s="21">
        <v>1040</v>
      </c>
      <c r="M49" s="21"/>
      <c r="N49" s="21">
        <v>1040</v>
      </c>
      <c r="O49" s="21"/>
      <c r="P49" s="21">
        <v>520</v>
      </c>
      <c r="Q49" s="21">
        <v>2</v>
      </c>
      <c r="R49" s="21"/>
      <c r="S49" s="21"/>
      <c r="T49" s="16" t="s">
        <v>32</v>
      </c>
      <c r="U49" s="16" t="s">
        <v>32</v>
      </c>
      <c r="V49" s="21"/>
      <c r="W49" s="21"/>
      <c r="X49" s="21"/>
      <c r="Y49" s="21"/>
      <c r="Z49" s="22"/>
    </row>
    <row r="50" spans="1:26" ht="24" thickBot="1">
      <c r="A50" s="20" t="s">
        <v>70</v>
      </c>
      <c r="B50" s="21">
        <v>200</v>
      </c>
      <c r="C50" s="21">
        <v>10</v>
      </c>
      <c r="D50" s="21">
        <v>2000</v>
      </c>
      <c r="E50" s="21"/>
      <c r="F50" s="21"/>
      <c r="G50" s="21"/>
      <c r="H50" s="21"/>
      <c r="I50" s="21"/>
      <c r="J50" s="16" t="s">
        <v>32</v>
      </c>
      <c r="K50" s="21"/>
      <c r="L50" s="21">
        <v>400</v>
      </c>
      <c r="M50" s="21"/>
      <c r="N50" s="21">
        <v>400</v>
      </c>
      <c r="O50" s="21"/>
      <c r="P50" s="21">
        <v>200</v>
      </c>
      <c r="Q50" s="21">
        <v>2</v>
      </c>
      <c r="R50" s="21"/>
      <c r="S50" s="21"/>
      <c r="T50" s="16" t="s">
        <v>32</v>
      </c>
      <c r="U50" s="16" t="s">
        <v>32</v>
      </c>
      <c r="V50" s="21"/>
      <c r="W50" s="21"/>
      <c r="X50" s="21"/>
      <c r="Y50" s="21"/>
      <c r="Z50" s="22"/>
    </row>
    <row r="51" spans="1:26" ht="24" thickBot="1">
      <c r="A51" s="20" t="s">
        <v>71</v>
      </c>
      <c r="B51" s="21">
        <v>900</v>
      </c>
      <c r="C51" s="21">
        <v>10</v>
      </c>
      <c r="D51" s="21">
        <v>9000</v>
      </c>
      <c r="E51" s="21"/>
      <c r="F51" s="21"/>
      <c r="G51" s="21"/>
      <c r="H51" s="21"/>
      <c r="I51" s="21"/>
      <c r="J51" s="16" t="s">
        <v>32</v>
      </c>
      <c r="K51" s="21"/>
      <c r="L51" s="21">
        <v>1800</v>
      </c>
      <c r="M51" s="21"/>
      <c r="N51" s="21">
        <v>1800</v>
      </c>
      <c r="O51" s="21"/>
      <c r="P51" s="21">
        <v>900</v>
      </c>
      <c r="Q51" s="21">
        <v>2</v>
      </c>
      <c r="R51" s="21"/>
      <c r="S51" s="21"/>
      <c r="T51" s="16" t="s">
        <v>32</v>
      </c>
      <c r="U51" s="16" t="s">
        <v>32</v>
      </c>
      <c r="V51" s="21"/>
      <c r="W51" s="21"/>
      <c r="X51" s="21"/>
      <c r="Y51" s="21"/>
      <c r="Z51" s="22"/>
    </row>
    <row r="52" spans="1:26" ht="24" thickBot="1">
      <c r="A52" s="20" t="s">
        <v>72</v>
      </c>
      <c r="B52" s="21">
        <v>420</v>
      </c>
      <c r="C52" s="21">
        <v>10</v>
      </c>
      <c r="D52" s="21">
        <v>3000</v>
      </c>
      <c r="E52" s="21">
        <v>1200</v>
      </c>
      <c r="F52" s="21"/>
      <c r="G52" s="21"/>
      <c r="H52" s="21"/>
      <c r="I52" s="21"/>
      <c r="J52" s="16" t="s">
        <v>32</v>
      </c>
      <c r="K52" s="21"/>
      <c r="L52" s="21">
        <v>840</v>
      </c>
      <c r="M52" s="21"/>
      <c r="N52" s="21">
        <v>840</v>
      </c>
      <c r="O52" s="21"/>
      <c r="P52" s="21">
        <v>420</v>
      </c>
      <c r="Q52" s="21">
        <v>2</v>
      </c>
      <c r="R52" s="21"/>
      <c r="S52" s="21"/>
      <c r="T52" s="16" t="s">
        <v>32</v>
      </c>
      <c r="U52" s="16" t="s">
        <v>32</v>
      </c>
      <c r="V52" s="21"/>
      <c r="W52" s="21"/>
      <c r="X52" s="21"/>
      <c r="Y52" s="21"/>
      <c r="Z52" s="22"/>
    </row>
    <row r="53" spans="1:26" ht="24" thickBot="1">
      <c r="A53" s="20" t="s">
        <v>73</v>
      </c>
      <c r="B53" s="21">
        <v>350</v>
      </c>
      <c r="C53" s="21">
        <v>10</v>
      </c>
      <c r="D53" s="21">
        <v>3500</v>
      </c>
      <c r="E53" s="21"/>
      <c r="F53" s="21"/>
      <c r="G53" s="21"/>
      <c r="H53" s="21"/>
      <c r="I53" s="21"/>
      <c r="J53" s="16" t="s">
        <v>32</v>
      </c>
      <c r="K53" s="21"/>
      <c r="L53" s="21">
        <v>700</v>
      </c>
      <c r="M53" s="21"/>
      <c r="N53" s="21">
        <v>700</v>
      </c>
      <c r="O53" s="21"/>
      <c r="P53" s="21">
        <v>350</v>
      </c>
      <c r="Q53" s="21">
        <v>2</v>
      </c>
      <c r="R53" s="21"/>
      <c r="S53" s="21"/>
      <c r="T53" s="16" t="s">
        <v>32</v>
      </c>
      <c r="U53" s="16" t="s">
        <v>32</v>
      </c>
      <c r="V53" s="21"/>
      <c r="W53" s="21"/>
      <c r="X53" s="21"/>
      <c r="Y53" s="21"/>
      <c r="Z53" s="22"/>
    </row>
    <row r="54" spans="1:26" ht="24" thickBot="1">
      <c r="A54" s="20" t="s">
        <v>74</v>
      </c>
      <c r="B54" s="21">
        <v>340</v>
      </c>
      <c r="C54" s="21">
        <v>10</v>
      </c>
      <c r="D54" s="21">
        <v>3000</v>
      </c>
      <c r="E54" s="21">
        <v>400</v>
      </c>
      <c r="F54" s="21"/>
      <c r="G54" s="21"/>
      <c r="H54" s="21"/>
      <c r="I54" s="21"/>
      <c r="J54" s="16" t="s">
        <v>32</v>
      </c>
      <c r="K54" s="21"/>
      <c r="L54" s="21">
        <v>680</v>
      </c>
      <c r="M54" s="21"/>
      <c r="N54" s="21">
        <v>680</v>
      </c>
      <c r="O54" s="21"/>
      <c r="P54" s="21">
        <v>340</v>
      </c>
      <c r="Q54" s="21">
        <v>2</v>
      </c>
      <c r="R54" s="21"/>
      <c r="S54" s="21"/>
      <c r="T54" s="16" t="s">
        <v>32</v>
      </c>
      <c r="U54" s="16" t="s">
        <v>32</v>
      </c>
      <c r="V54" s="21"/>
      <c r="W54" s="21"/>
      <c r="X54" s="21"/>
      <c r="Y54" s="21"/>
      <c r="Z54" s="22"/>
    </row>
    <row r="55" spans="1:26" ht="24" thickBot="1">
      <c r="A55" s="20" t="s">
        <v>75</v>
      </c>
      <c r="B55" s="21">
        <v>420</v>
      </c>
      <c r="C55" s="21">
        <v>10</v>
      </c>
      <c r="D55" s="21">
        <v>4000</v>
      </c>
      <c r="E55" s="21">
        <v>200</v>
      </c>
      <c r="F55" s="21"/>
      <c r="G55" s="21"/>
      <c r="H55" s="21"/>
      <c r="I55" s="21"/>
      <c r="J55" s="16" t="s">
        <v>32</v>
      </c>
      <c r="K55" s="21"/>
      <c r="L55" s="21">
        <v>840</v>
      </c>
      <c r="M55" s="21"/>
      <c r="N55" s="21">
        <v>840</v>
      </c>
      <c r="O55" s="21"/>
      <c r="P55" s="21">
        <v>420</v>
      </c>
      <c r="Q55" s="21">
        <v>2</v>
      </c>
      <c r="R55" s="21"/>
      <c r="S55" s="21"/>
      <c r="T55" s="16" t="s">
        <v>32</v>
      </c>
      <c r="U55" s="16" t="s">
        <v>32</v>
      </c>
      <c r="V55" s="21"/>
      <c r="W55" s="21"/>
      <c r="X55" s="21"/>
      <c r="Y55" s="21"/>
      <c r="Z55" s="22"/>
    </row>
    <row r="56" spans="1:26" ht="24" thickBot="1">
      <c r="A56" s="20" t="s">
        <v>76</v>
      </c>
      <c r="B56" s="21">
        <v>150</v>
      </c>
      <c r="C56" s="21">
        <v>10</v>
      </c>
      <c r="D56" s="21">
        <v>1500</v>
      </c>
      <c r="E56" s="21"/>
      <c r="F56" s="21"/>
      <c r="G56" s="21"/>
      <c r="H56" s="21"/>
      <c r="I56" s="21"/>
      <c r="J56" s="16" t="s">
        <v>32</v>
      </c>
      <c r="K56" s="21"/>
      <c r="L56" s="21">
        <v>300</v>
      </c>
      <c r="M56" s="21"/>
      <c r="N56" s="21">
        <v>300</v>
      </c>
      <c r="O56" s="21"/>
      <c r="P56" s="21">
        <v>150</v>
      </c>
      <c r="Q56" s="21">
        <v>2</v>
      </c>
      <c r="R56" s="21"/>
      <c r="S56" s="21"/>
      <c r="T56" s="16" t="s">
        <v>32</v>
      </c>
      <c r="U56" s="16" t="s">
        <v>32</v>
      </c>
      <c r="V56" s="21"/>
      <c r="W56" s="21"/>
      <c r="X56" s="21"/>
      <c r="Y56" s="21"/>
      <c r="Z56" s="22"/>
    </row>
    <row r="57" spans="1:26" ht="24" thickBot="1">
      <c r="A57" s="20" t="s">
        <v>77</v>
      </c>
      <c r="B57" s="21">
        <v>300</v>
      </c>
      <c r="C57" s="21">
        <v>8</v>
      </c>
      <c r="D57" s="21">
        <v>2400</v>
      </c>
      <c r="E57" s="21"/>
      <c r="F57" s="21"/>
      <c r="G57" s="21"/>
      <c r="H57" s="21"/>
      <c r="I57" s="21"/>
      <c r="J57" s="16" t="s">
        <v>32</v>
      </c>
      <c r="K57" s="21"/>
      <c r="L57" s="21">
        <v>600</v>
      </c>
      <c r="M57" s="21"/>
      <c r="N57" s="21">
        <v>600</v>
      </c>
      <c r="O57" s="21"/>
      <c r="P57" s="21">
        <v>300</v>
      </c>
      <c r="Q57" s="21">
        <v>2</v>
      </c>
      <c r="R57" s="21"/>
      <c r="S57" s="21"/>
      <c r="T57" s="16" t="s">
        <v>32</v>
      </c>
      <c r="U57" s="16" t="s">
        <v>32</v>
      </c>
      <c r="V57" s="21"/>
      <c r="W57" s="21"/>
      <c r="X57" s="21"/>
      <c r="Y57" s="21"/>
      <c r="Z57" s="22"/>
    </row>
    <row r="58" spans="1:26" ht="24" thickBot="1">
      <c r="A58" s="20" t="s">
        <v>78</v>
      </c>
      <c r="B58" s="21">
        <v>150</v>
      </c>
      <c r="C58" s="21">
        <v>8</v>
      </c>
      <c r="D58" s="21">
        <v>1200</v>
      </c>
      <c r="E58" s="21"/>
      <c r="F58" s="21"/>
      <c r="G58" s="21"/>
      <c r="H58" s="21"/>
      <c r="I58" s="21"/>
      <c r="J58" s="16" t="s">
        <v>32</v>
      </c>
      <c r="K58" s="21"/>
      <c r="L58" s="21">
        <v>300</v>
      </c>
      <c r="M58" s="21"/>
      <c r="N58" s="21">
        <v>300</v>
      </c>
      <c r="O58" s="21"/>
      <c r="P58" s="21">
        <v>150</v>
      </c>
      <c r="Q58" s="21">
        <v>2</v>
      </c>
      <c r="R58" s="21"/>
      <c r="S58" s="21"/>
      <c r="T58" s="16" t="s">
        <v>32</v>
      </c>
      <c r="U58" s="16" t="s">
        <v>32</v>
      </c>
      <c r="V58" s="21"/>
      <c r="W58" s="21"/>
      <c r="X58" s="21"/>
      <c r="Y58" s="21"/>
      <c r="Z58" s="22"/>
    </row>
    <row r="59" spans="1:26" ht="24" thickBot="1">
      <c r="A59" s="20" t="s">
        <v>79</v>
      </c>
      <c r="B59" s="21">
        <v>520</v>
      </c>
      <c r="C59" s="21">
        <v>8</v>
      </c>
      <c r="D59" s="21">
        <v>4160</v>
      </c>
      <c r="E59" s="21"/>
      <c r="F59" s="21"/>
      <c r="G59" s="21"/>
      <c r="H59" s="21"/>
      <c r="I59" s="21"/>
      <c r="J59" s="16" t="s">
        <v>32</v>
      </c>
      <c r="K59" s="21"/>
      <c r="L59" s="21">
        <v>1040</v>
      </c>
      <c r="M59" s="21"/>
      <c r="N59" s="21">
        <v>1040</v>
      </c>
      <c r="O59" s="21"/>
      <c r="P59" s="21">
        <v>520</v>
      </c>
      <c r="Q59" s="21">
        <v>2</v>
      </c>
      <c r="R59" s="21"/>
      <c r="S59" s="21"/>
      <c r="T59" s="16" t="s">
        <v>32</v>
      </c>
      <c r="U59" s="16" t="s">
        <v>32</v>
      </c>
      <c r="V59" s="21"/>
      <c r="W59" s="21"/>
      <c r="X59" s="21"/>
      <c r="Y59" s="21"/>
      <c r="Z59" s="22"/>
    </row>
    <row r="60" spans="1:26" ht="24" thickBot="1">
      <c r="A60" s="20" t="s">
        <v>80</v>
      </c>
      <c r="B60" s="21">
        <v>200</v>
      </c>
      <c r="C60" s="21">
        <v>10</v>
      </c>
      <c r="D60" s="21">
        <v>2000</v>
      </c>
      <c r="E60" s="21"/>
      <c r="F60" s="21"/>
      <c r="G60" s="21"/>
      <c r="H60" s="21"/>
      <c r="I60" s="21"/>
      <c r="J60" s="16" t="s">
        <v>32</v>
      </c>
      <c r="K60" s="21"/>
      <c r="L60" s="21">
        <v>400</v>
      </c>
      <c r="M60" s="21"/>
      <c r="N60" s="21">
        <v>400</v>
      </c>
      <c r="O60" s="21"/>
      <c r="P60" s="21">
        <v>200</v>
      </c>
      <c r="Q60" s="21">
        <v>2</v>
      </c>
      <c r="R60" s="21"/>
      <c r="S60" s="21"/>
      <c r="T60" s="16" t="s">
        <v>32</v>
      </c>
      <c r="U60" s="16" t="s">
        <v>32</v>
      </c>
      <c r="V60" s="21"/>
      <c r="W60" s="21"/>
      <c r="X60" s="21"/>
      <c r="Y60" s="21"/>
      <c r="Z60" s="22"/>
    </row>
    <row r="61" spans="1:26" ht="24" thickBot="1">
      <c r="A61" s="20" t="s">
        <v>66</v>
      </c>
      <c r="B61" s="21">
        <v>120</v>
      </c>
      <c r="C61" s="21">
        <v>8</v>
      </c>
      <c r="D61" s="21">
        <v>960</v>
      </c>
      <c r="E61" s="21"/>
      <c r="F61" s="21"/>
      <c r="G61" s="21"/>
      <c r="H61" s="21"/>
      <c r="I61" s="21"/>
      <c r="J61" s="16" t="s">
        <v>32</v>
      </c>
      <c r="K61" s="21"/>
      <c r="L61" s="21">
        <v>240</v>
      </c>
      <c r="M61" s="21"/>
      <c r="N61" s="21">
        <v>240</v>
      </c>
      <c r="O61" s="21"/>
      <c r="P61" s="21">
        <v>120</v>
      </c>
      <c r="Q61" s="21">
        <v>2</v>
      </c>
      <c r="R61" s="21"/>
      <c r="S61" s="21"/>
      <c r="T61" s="16" t="s">
        <v>32</v>
      </c>
      <c r="U61" s="16" t="s">
        <v>32</v>
      </c>
      <c r="V61" s="21"/>
      <c r="W61" s="21"/>
      <c r="X61" s="21"/>
      <c r="Y61" s="21"/>
      <c r="Z61" s="22"/>
    </row>
    <row r="62" spans="1:26" ht="24" thickBot="1">
      <c r="A62" s="20" t="s">
        <v>65</v>
      </c>
      <c r="B62" s="21">
        <v>120</v>
      </c>
      <c r="C62" s="21">
        <v>8</v>
      </c>
      <c r="D62" s="21">
        <v>960</v>
      </c>
      <c r="E62" s="21"/>
      <c r="F62" s="21"/>
      <c r="G62" s="21"/>
      <c r="H62" s="21"/>
      <c r="I62" s="21"/>
      <c r="J62" s="16" t="s">
        <v>32</v>
      </c>
      <c r="K62" s="21"/>
      <c r="L62" s="21">
        <v>240</v>
      </c>
      <c r="M62" s="21"/>
      <c r="N62" s="21">
        <v>240</v>
      </c>
      <c r="O62" s="21"/>
      <c r="P62" s="21">
        <v>120</v>
      </c>
      <c r="Q62" s="21">
        <v>2</v>
      </c>
      <c r="R62" s="21"/>
      <c r="S62" s="21"/>
      <c r="T62" s="16" t="s">
        <v>32</v>
      </c>
      <c r="U62" s="16" t="s">
        <v>32</v>
      </c>
      <c r="V62" s="21"/>
      <c r="W62" s="21"/>
      <c r="X62" s="21"/>
      <c r="Y62" s="21"/>
      <c r="Z62" s="22"/>
    </row>
    <row r="63" spans="1:26" ht="24" thickBot="1">
      <c r="A63" s="20" t="s">
        <v>81</v>
      </c>
      <c r="B63" s="21">
        <v>120</v>
      </c>
      <c r="C63" s="21">
        <v>8</v>
      </c>
      <c r="D63" s="21">
        <v>960</v>
      </c>
      <c r="E63" s="21"/>
      <c r="F63" s="21"/>
      <c r="G63" s="21"/>
      <c r="H63" s="21"/>
      <c r="I63" s="21"/>
      <c r="J63" s="16" t="s">
        <v>32</v>
      </c>
      <c r="K63" s="21"/>
      <c r="L63" s="21">
        <v>240</v>
      </c>
      <c r="M63" s="21"/>
      <c r="N63" s="21">
        <v>240</v>
      </c>
      <c r="O63" s="21"/>
      <c r="P63" s="21">
        <v>120</v>
      </c>
      <c r="Q63" s="21">
        <v>2</v>
      </c>
      <c r="R63" s="21"/>
      <c r="S63" s="21"/>
      <c r="T63" s="16" t="s">
        <v>32</v>
      </c>
      <c r="U63" s="16" t="s">
        <v>32</v>
      </c>
      <c r="V63" s="21"/>
      <c r="W63" s="21"/>
      <c r="X63" s="21"/>
      <c r="Y63" s="21"/>
      <c r="Z63" s="22"/>
    </row>
    <row r="64" spans="1:26" ht="24" thickBot="1">
      <c r="A64" s="20" t="s">
        <v>63</v>
      </c>
      <c r="B64" s="21">
        <v>130</v>
      </c>
      <c r="C64" s="21">
        <v>8</v>
      </c>
      <c r="D64" s="21">
        <v>1040</v>
      </c>
      <c r="E64" s="21"/>
      <c r="F64" s="21"/>
      <c r="G64" s="21"/>
      <c r="H64" s="21"/>
      <c r="I64" s="21"/>
      <c r="J64" s="16" t="s">
        <v>32</v>
      </c>
      <c r="K64" s="21"/>
      <c r="L64" s="21">
        <v>260</v>
      </c>
      <c r="M64" s="21"/>
      <c r="N64" s="21">
        <v>260</v>
      </c>
      <c r="O64" s="21"/>
      <c r="P64" s="21">
        <v>130</v>
      </c>
      <c r="Q64" s="21">
        <v>2</v>
      </c>
      <c r="R64" s="21"/>
      <c r="S64" s="21"/>
      <c r="T64" s="16" t="s">
        <v>32</v>
      </c>
      <c r="U64" s="16" t="s">
        <v>32</v>
      </c>
      <c r="V64" s="21"/>
      <c r="W64" s="21"/>
      <c r="X64" s="21"/>
      <c r="Y64" s="21"/>
      <c r="Z64" s="22"/>
    </row>
    <row r="65" spans="1:26" ht="24" thickBot="1">
      <c r="A65" s="20" t="s">
        <v>82</v>
      </c>
      <c r="B65" s="21">
        <v>740</v>
      </c>
      <c r="C65" s="21">
        <v>8</v>
      </c>
      <c r="D65" s="21">
        <v>5920</v>
      </c>
      <c r="E65" s="21"/>
      <c r="F65" s="21"/>
      <c r="G65" s="21"/>
      <c r="H65" s="21"/>
      <c r="I65" s="21"/>
      <c r="J65" s="16" t="s">
        <v>32</v>
      </c>
      <c r="K65" s="21"/>
      <c r="L65" s="21">
        <v>1480</v>
      </c>
      <c r="M65" s="21"/>
      <c r="N65" s="21">
        <v>1480</v>
      </c>
      <c r="O65" s="21"/>
      <c r="P65" s="21">
        <v>740</v>
      </c>
      <c r="Q65" s="21">
        <v>2</v>
      </c>
      <c r="R65" s="21"/>
      <c r="S65" s="21"/>
      <c r="T65" s="16" t="s">
        <v>32</v>
      </c>
      <c r="U65" s="16" t="s">
        <v>32</v>
      </c>
      <c r="V65" s="21"/>
      <c r="W65" s="21"/>
      <c r="X65" s="21"/>
      <c r="Y65" s="21"/>
      <c r="Z65" s="22"/>
    </row>
    <row r="66" spans="1:26" ht="24" thickBot="1">
      <c r="A66" s="20" t="s">
        <v>83</v>
      </c>
      <c r="B66" s="21">
        <v>810</v>
      </c>
      <c r="C66" s="21">
        <v>8</v>
      </c>
      <c r="D66" s="21">
        <v>6480</v>
      </c>
      <c r="E66" s="21"/>
      <c r="F66" s="21"/>
      <c r="G66" s="21"/>
      <c r="H66" s="21"/>
      <c r="I66" s="21"/>
      <c r="J66" s="16" t="s">
        <v>32</v>
      </c>
      <c r="K66" s="21"/>
      <c r="L66" s="21">
        <v>1620</v>
      </c>
      <c r="M66" s="21"/>
      <c r="N66" s="21">
        <v>1620</v>
      </c>
      <c r="O66" s="21"/>
      <c r="P66" s="21">
        <v>810</v>
      </c>
      <c r="Q66" s="21">
        <v>2</v>
      </c>
      <c r="R66" s="21"/>
      <c r="S66" s="21"/>
      <c r="T66" s="16" t="s">
        <v>32</v>
      </c>
      <c r="U66" s="16" t="s">
        <v>32</v>
      </c>
      <c r="V66" s="21"/>
      <c r="W66" s="21"/>
      <c r="X66" s="21"/>
      <c r="Y66" s="21"/>
      <c r="Z66" s="22"/>
    </row>
    <row r="67" spans="1:26" ht="24" thickBot="1">
      <c r="A67" s="20" t="s">
        <v>84</v>
      </c>
      <c r="B67" s="21">
        <v>300</v>
      </c>
      <c r="C67" s="21">
        <v>8</v>
      </c>
      <c r="D67" s="21">
        <v>2400</v>
      </c>
      <c r="E67" s="21"/>
      <c r="F67" s="21"/>
      <c r="G67" s="21"/>
      <c r="H67" s="21"/>
      <c r="I67" s="21"/>
      <c r="J67" s="16" t="s">
        <v>32</v>
      </c>
      <c r="K67" s="21"/>
      <c r="L67" s="21">
        <v>600</v>
      </c>
      <c r="M67" s="21"/>
      <c r="N67" s="21">
        <v>600</v>
      </c>
      <c r="O67" s="21"/>
      <c r="P67" s="21">
        <v>300</v>
      </c>
      <c r="Q67" s="21">
        <v>2</v>
      </c>
      <c r="R67" s="21"/>
      <c r="S67" s="21"/>
      <c r="T67" s="16" t="s">
        <v>32</v>
      </c>
      <c r="U67" s="16" t="s">
        <v>32</v>
      </c>
      <c r="V67" s="21"/>
      <c r="W67" s="21"/>
      <c r="X67" s="21"/>
      <c r="Y67" s="21"/>
      <c r="Z67" s="22"/>
    </row>
    <row r="68" spans="1:26" ht="24" thickBot="1">
      <c r="A68" s="20" t="s">
        <v>85</v>
      </c>
      <c r="B68" s="21">
        <v>330</v>
      </c>
      <c r="C68" s="21">
        <v>8</v>
      </c>
      <c r="D68" s="21">
        <v>2640</v>
      </c>
      <c r="E68" s="21"/>
      <c r="F68" s="21"/>
      <c r="G68" s="21"/>
      <c r="H68" s="21"/>
      <c r="I68" s="21"/>
      <c r="J68" s="16" t="s">
        <v>32</v>
      </c>
      <c r="K68" s="21"/>
      <c r="L68" s="21">
        <v>660</v>
      </c>
      <c r="M68" s="21"/>
      <c r="N68" s="21">
        <v>660</v>
      </c>
      <c r="O68" s="21"/>
      <c r="P68" s="21">
        <v>330</v>
      </c>
      <c r="Q68" s="21">
        <v>2</v>
      </c>
      <c r="R68" s="21"/>
      <c r="S68" s="21"/>
      <c r="T68" s="16" t="s">
        <v>32</v>
      </c>
      <c r="U68" s="16" t="s">
        <v>32</v>
      </c>
      <c r="V68" s="21"/>
      <c r="W68" s="21"/>
      <c r="X68" s="21"/>
      <c r="Y68" s="21"/>
      <c r="Z68" s="22"/>
    </row>
    <row r="69" spans="1:26" ht="24" thickBot="1">
      <c r="A69" s="20" t="s">
        <v>86</v>
      </c>
      <c r="B69" s="21">
        <v>190</v>
      </c>
      <c r="C69" s="21">
        <v>6</v>
      </c>
      <c r="D69" s="21">
        <v>1140</v>
      </c>
      <c r="E69" s="21"/>
      <c r="F69" s="21"/>
      <c r="G69" s="21"/>
      <c r="H69" s="21"/>
      <c r="I69" s="21"/>
      <c r="J69" s="16" t="s">
        <v>32</v>
      </c>
      <c r="K69" s="21"/>
      <c r="L69" s="21"/>
      <c r="M69" s="21"/>
      <c r="N69" s="21"/>
      <c r="O69" s="21"/>
      <c r="P69" s="21"/>
      <c r="Q69" s="21">
        <v>2</v>
      </c>
      <c r="R69" s="21"/>
      <c r="S69" s="21"/>
      <c r="T69" s="16" t="s">
        <v>32</v>
      </c>
      <c r="U69" s="16" t="s">
        <v>32</v>
      </c>
      <c r="V69" s="21"/>
      <c r="W69" s="21"/>
      <c r="X69" s="21"/>
      <c r="Y69" s="21"/>
      <c r="Z69" s="22"/>
    </row>
    <row r="70" spans="1:26" ht="23.25">
      <c r="A70" s="20" t="s">
        <v>87</v>
      </c>
      <c r="B70" s="21">
        <v>90</v>
      </c>
      <c r="C70" s="21">
        <v>6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16"/>
      <c r="V70" s="21"/>
      <c r="W70" s="21"/>
      <c r="X70" s="21"/>
      <c r="Y70" s="21"/>
      <c r="Z70" s="22"/>
    </row>
    <row r="71" spans="1:26" ht="23.25">
      <c r="A71" s="20" t="s">
        <v>88</v>
      </c>
      <c r="B71" s="21">
        <v>290</v>
      </c>
      <c r="C71" s="21">
        <v>6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2"/>
    </row>
    <row r="72" spans="1:26" ht="23.25">
      <c r="A72" s="20" t="s">
        <v>89</v>
      </c>
      <c r="B72" s="21">
        <v>430</v>
      </c>
      <c r="C72" s="21">
        <v>8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2"/>
    </row>
    <row r="73" spans="1:26" ht="23.25">
      <c r="A73" s="20" t="s">
        <v>90</v>
      </c>
      <c r="B73" s="21">
        <v>280</v>
      </c>
      <c r="C73" s="21">
        <v>6</v>
      </c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2"/>
    </row>
    <row r="74" spans="1:26" ht="23.25">
      <c r="A74" s="20" t="s">
        <v>91</v>
      </c>
      <c r="B74" s="21">
        <v>150</v>
      </c>
      <c r="C74" s="21">
        <v>10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2"/>
    </row>
    <row r="75" spans="1:26" ht="23.25">
      <c r="A75" s="20" t="s">
        <v>92</v>
      </c>
      <c r="B75" s="21">
        <v>180</v>
      </c>
      <c r="C75" s="21">
        <v>6</v>
      </c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2"/>
    </row>
    <row r="76" spans="1:26" ht="23.25">
      <c r="A76" s="34" t="s">
        <v>93</v>
      </c>
      <c r="B76" s="34">
        <v>169</v>
      </c>
      <c r="C76" s="34">
        <v>6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23.25">
      <c r="A77" s="34" t="s">
        <v>94</v>
      </c>
      <c r="B77" s="34">
        <v>50</v>
      </c>
      <c r="C77" s="34">
        <v>8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23.25">
      <c r="A78" s="34" t="s">
        <v>95</v>
      </c>
      <c r="B78" s="34">
        <v>130</v>
      </c>
      <c r="C78" s="34">
        <v>6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23.25">
      <c r="A79" s="34" t="s">
        <v>96</v>
      </c>
      <c r="B79" s="34">
        <v>40</v>
      </c>
      <c r="C79" s="34">
        <v>6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23.25">
      <c r="A80" s="34" t="s">
        <v>97</v>
      </c>
      <c r="B80" s="34">
        <v>60</v>
      </c>
      <c r="C80" s="34">
        <v>6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23.25">
      <c r="A81" s="34" t="s">
        <v>98</v>
      </c>
      <c r="B81" s="34">
        <v>60</v>
      </c>
      <c r="C81" s="34">
        <v>6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23.25">
      <c r="A82" s="34" t="s">
        <v>99</v>
      </c>
      <c r="B82" s="34">
        <v>60</v>
      </c>
      <c r="C82" s="34">
        <v>6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23.25">
      <c r="A83" s="34" t="s">
        <v>100</v>
      </c>
      <c r="B83" s="34">
        <v>65</v>
      </c>
      <c r="C83" s="34">
        <v>6</v>
      </c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23.25">
      <c r="A84" s="34" t="s">
        <v>101</v>
      </c>
      <c r="B84" s="34">
        <v>65</v>
      </c>
      <c r="C84" s="34">
        <v>6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23.25">
      <c r="A85" s="34" t="s">
        <v>102</v>
      </c>
      <c r="B85" s="34">
        <v>70</v>
      </c>
      <c r="C85" s="34">
        <v>6</v>
      </c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23.25">
      <c r="A86" s="34" t="s">
        <v>103</v>
      </c>
      <c r="B86" s="34">
        <v>65</v>
      </c>
      <c r="C86" s="34">
        <v>6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23.25">
      <c r="A87" s="34" t="s">
        <v>104</v>
      </c>
      <c r="B87" s="34">
        <v>85</v>
      </c>
      <c r="C87" s="34">
        <v>6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23.25">
      <c r="A88" s="34" t="s">
        <v>105</v>
      </c>
      <c r="B88" s="34">
        <v>35</v>
      </c>
      <c r="C88" s="34">
        <v>6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23.25">
      <c r="A89" s="34" t="s">
        <v>106</v>
      </c>
      <c r="B89" s="34">
        <v>65</v>
      </c>
      <c r="C89" s="34">
        <v>6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23.25">
      <c r="A90" s="34" t="s">
        <v>107</v>
      </c>
      <c r="B90" s="34">
        <v>60</v>
      </c>
      <c r="C90" s="34">
        <v>6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23.25">
      <c r="A91" s="34" t="s">
        <v>108</v>
      </c>
      <c r="B91" s="34">
        <v>75</v>
      </c>
      <c r="C91" s="34">
        <v>6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23.25">
      <c r="A92" s="34" t="s">
        <v>109</v>
      </c>
      <c r="B92" s="34">
        <v>75</v>
      </c>
      <c r="C92" s="34">
        <v>6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23.25">
      <c r="A93" s="34" t="s">
        <v>110</v>
      </c>
      <c r="B93" s="34">
        <v>75</v>
      </c>
      <c r="C93" s="34">
        <v>6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23.25">
      <c r="A94" s="34" t="s">
        <v>111</v>
      </c>
      <c r="B94" s="34">
        <v>75</v>
      </c>
      <c r="C94" s="34">
        <v>6</v>
      </c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23.25">
      <c r="A95" s="34" t="s">
        <v>112</v>
      </c>
      <c r="B95" s="34">
        <v>75</v>
      </c>
      <c r="C95" s="34">
        <v>6</v>
      </c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23.25">
      <c r="A96" s="34" t="s">
        <v>113</v>
      </c>
      <c r="B96" s="34">
        <v>55</v>
      </c>
      <c r="C96" s="34">
        <v>6</v>
      </c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23.25">
      <c r="A97" s="34" t="s">
        <v>114</v>
      </c>
      <c r="B97" s="34">
        <v>40</v>
      </c>
      <c r="C97" s="34">
        <v>6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23.25">
      <c r="A98" s="34" t="s">
        <v>115</v>
      </c>
      <c r="B98" s="34">
        <v>180</v>
      </c>
      <c r="C98" s="34">
        <v>7</v>
      </c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23.25">
      <c r="A99" s="34" t="s">
        <v>116</v>
      </c>
      <c r="B99" s="34">
        <v>40</v>
      </c>
      <c r="C99" s="34">
        <v>6</v>
      </c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23.25">
      <c r="A100" s="34" t="s">
        <v>117</v>
      </c>
      <c r="B100" s="34">
        <v>40</v>
      </c>
      <c r="C100" s="34">
        <v>6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23.25">
      <c r="A101" s="34" t="s">
        <v>118</v>
      </c>
      <c r="B101" s="34">
        <v>40</v>
      </c>
      <c r="C101" s="34">
        <v>6</v>
      </c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23.25">
      <c r="A102" s="34" t="s">
        <v>119</v>
      </c>
      <c r="B102" s="34">
        <v>35</v>
      </c>
      <c r="C102" s="34">
        <v>6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23.25">
      <c r="A103" s="34" t="s">
        <v>120</v>
      </c>
      <c r="B103" s="34">
        <v>40</v>
      </c>
      <c r="C103" s="34">
        <v>10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23.25">
      <c r="A104" s="34" t="s">
        <v>121</v>
      </c>
      <c r="B104" s="34">
        <v>100</v>
      </c>
      <c r="C104" s="34">
        <v>6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23.25">
      <c r="A105" s="34" t="s">
        <v>122</v>
      </c>
      <c r="B105" s="34">
        <v>45</v>
      </c>
      <c r="C105" s="34">
        <v>6</v>
      </c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23.25">
      <c r="A106" s="34" t="s">
        <v>123</v>
      </c>
      <c r="B106" s="34">
        <v>45</v>
      </c>
      <c r="C106" s="34">
        <v>6</v>
      </c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23.25">
      <c r="A107" s="34" t="s">
        <v>124</v>
      </c>
      <c r="B107" s="34">
        <v>100</v>
      </c>
      <c r="C107" s="34">
        <v>6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23.25">
      <c r="A108" s="34" t="s">
        <v>125</v>
      </c>
      <c r="B108" s="34"/>
      <c r="C108" s="34">
        <v>6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23.25">
      <c r="A109" s="34" t="s">
        <v>126</v>
      </c>
      <c r="B109" s="34">
        <v>95</v>
      </c>
      <c r="C109" s="34">
        <v>6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23.25">
      <c r="A110" s="34" t="s">
        <v>127</v>
      </c>
      <c r="B110" s="34">
        <v>55</v>
      </c>
      <c r="C110" s="34">
        <v>6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23.25">
      <c r="A111" s="34" t="s">
        <v>128</v>
      </c>
      <c r="B111" s="34">
        <v>85</v>
      </c>
      <c r="C111" s="34">
        <v>6</v>
      </c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23.25">
      <c r="A112" s="34" t="s">
        <v>129</v>
      </c>
      <c r="B112" s="34">
        <v>40</v>
      </c>
      <c r="C112" s="34">
        <v>6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23.25">
      <c r="A113" s="34" t="s">
        <v>130</v>
      </c>
      <c r="B113" s="34">
        <v>120</v>
      </c>
      <c r="C113" s="34">
        <v>6</v>
      </c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23.25">
      <c r="A114" s="34" t="s">
        <v>131</v>
      </c>
      <c r="B114" s="34">
        <v>110</v>
      </c>
      <c r="C114" s="34">
        <v>6</v>
      </c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23.25">
      <c r="A115" s="34" t="s">
        <v>132</v>
      </c>
      <c r="B115" s="34">
        <v>110</v>
      </c>
      <c r="C115" s="34">
        <v>6</v>
      </c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23.25">
      <c r="A116" s="34" t="s">
        <v>133</v>
      </c>
      <c r="B116" s="34">
        <v>90</v>
      </c>
      <c r="C116" s="34">
        <v>6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23.25">
      <c r="A117" s="34" t="s">
        <v>134</v>
      </c>
      <c r="B117" s="34">
        <v>70</v>
      </c>
      <c r="C117" s="34">
        <v>6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23.25">
      <c r="A118" s="34" t="s">
        <v>135</v>
      </c>
      <c r="B118" s="34">
        <v>50</v>
      </c>
      <c r="C118" s="34">
        <v>6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23.25">
      <c r="A119" s="34" t="s">
        <v>136</v>
      </c>
      <c r="B119" s="34">
        <v>40</v>
      </c>
      <c r="C119" s="34">
        <v>6</v>
      </c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23.25">
      <c r="A120" s="34" t="s">
        <v>137</v>
      </c>
      <c r="B120" s="34">
        <v>35</v>
      </c>
      <c r="C120" s="34">
        <v>6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23.25">
      <c r="A121" s="34" t="s">
        <v>138</v>
      </c>
      <c r="B121" s="34">
        <v>35</v>
      </c>
      <c r="C121" s="34">
        <v>6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23.25">
      <c r="A122" s="34" t="s">
        <v>139</v>
      </c>
      <c r="B122" s="34">
        <v>35</v>
      </c>
      <c r="C122" s="34">
        <v>6</v>
      </c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23.25">
      <c r="A123" s="34" t="s">
        <v>140</v>
      </c>
      <c r="B123" s="34">
        <v>16</v>
      </c>
      <c r="C123" s="34">
        <v>6</v>
      </c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23.25">
      <c r="A124" s="34" t="s">
        <v>141</v>
      </c>
      <c r="B124" s="34">
        <v>190</v>
      </c>
      <c r="C124" s="34">
        <v>7</v>
      </c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23.25">
      <c r="A125" s="34" t="s">
        <v>142</v>
      </c>
      <c r="B125" s="34">
        <v>130</v>
      </c>
      <c r="C125" s="34">
        <v>7</v>
      </c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23.25">
      <c r="A126" s="34" t="s">
        <v>143</v>
      </c>
      <c r="B126" s="34">
        <v>50</v>
      </c>
      <c r="C126" s="34">
        <v>6</v>
      </c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23.25">
      <c r="A127" s="34" t="s">
        <v>144</v>
      </c>
      <c r="B127" s="34">
        <v>160</v>
      </c>
      <c r="C127" s="34">
        <v>6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23.25">
      <c r="A128" s="34" t="s">
        <v>145</v>
      </c>
      <c r="B128" s="34">
        <v>50</v>
      </c>
      <c r="C128" s="34">
        <v>6</v>
      </c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23.25">
      <c r="A129" s="34" t="s">
        <v>146</v>
      </c>
      <c r="B129" s="34">
        <v>55</v>
      </c>
      <c r="C129" s="34">
        <v>6</v>
      </c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23.25">
      <c r="A130" s="34" t="s">
        <v>147</v>
      </c>
      <c r="B130" s="34">
        <v>50</v>
      </c>
      <c r="C130" s="34">
        <v>6</v>
      </c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23.25">
      <c r="A131" s="34" t="s">
        <v>148</v>
      </c>
      <c r="B131" s="34">
        <v>50</v>
      </c>
      <c r="C131" s="34">
        <v>6</v>
      </c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23.25">
      <c r="A132" s="34" t="s">
        <v>149</v>
      </c>
      <c r="B132" s="34">
        <v>60</v>
      </c>
      <c r="C132" s="34">
        <v>6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23.25">
      <c r="A133" s="34" t="s">
        <v>150</v>
      </c>
      <c r="B133" s="34">
        <v>55</v>
      </c>
      <c r="C133" s="34">
        <v>6</v>
      </c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23.25">
      <c r="A134" s="34" t="s">
        <v>151</v>
      </c>
      <c r="B134" s="34">
        <v>60</v>
      </c>
      <c r="C134" s="34">
        <v>6</v>
      </c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23.25">
      <c r="A135" s="34" t="s">
        <v>152</v>
      </c>
      <c r="B135" s="34">
        <v>55</v>
      </c>
      <c r="C135" s="34">
        <v>6</v>
      </c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23.25">
      <c r="A136" s="34" t="s">
        <v>153</v>
      </c>
      <c r="B136" s="34">
        <v>60</v>
      </c>
      <c r="C136" s="34">
        <v>6</v>
      </c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23.25">
      <c r="A137" s="34" t="s">
        <v>154</v>
      </c>
      <c r="B137" s="34">
        <v>60</v>
      </c>
      <c r="C137" s="34">
        <v>6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23.25">
      <c r="A138" s="34" t="s">
        <v>155</v>
      </c>
      <c r="B138" s="34">
        <v>60</v>
      </c>
      <c r="C138" s="34">
        <v>6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23.25">
      <c r="A139" s="34" t="s">
        <v>156</v>
      </c>
      <c r="B139" s="34">
        <v>60</v>
      </c>
      <c r="C139" s="34">
        <v>6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23.25">
      <c r="A140" s="34" t="s">
        <v>157</v>
      </c>
      <c r="B140" s="34">
        <v>55</v>
      </c>
      <c r="C140" s="34">
        <v>6</v>
      </c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23.25">
      <c r="A141" s="34" t="s">
        <v>158</v>
      </c>
      <c r="B141" s="34">
        <v>50</v>
      </c>
      <c r="C141" s="34">
        <v>6</v>
      </c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23.25">
      <c r="A142" s="34" t="s">
        <v>159</v>
      </c>
      <c r="B142" s="34">
        <v>60</v>
      </c>
      <c r="C142" s="34">
        <v>6</v>
      </c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23.25">
      <c r="A143" s="34" t="s">
        <v>160</v>
      </c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23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23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23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23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23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23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23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23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23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23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23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23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23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23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24" thickBot="1">
      <c r="A158" s="35" t="s">
        <v>161</v>
      </c>
      <c r="B158" s="36">
        <f>SUM(B20:B103)</f>
        <v>16544</v>
      </c>
      <c r="C158" s="37">
        <f>(D158+E158+F158)/B158</f>
        <v>5.3185444874274665</v>
      </c>
      <c r="D158" s="36">
        <f t="shared" ref="D158:P158" si="3">SUM(D20:D76)</f>
        <v>84190</v>
      </c>
      <c r="E158" s="36">
        <f t="shared" si="3"/>
        <v>3800</v>
      </c>
      <c r="F158" s="36">
        <f t="shared" si="3"/>
        <v>0</v>
      </c>
      <c r="G158" s="36">
        <f t="shared" si="3"/>
        <v>0</v>
      </c>
      <c r="H158" s="36">
        <f t="shared" si="3"/>
        <v>0</v>
      </c>
      <c r="I158" s="36">
        <f t="shared" si="3"/>
        <v>0</v>
      </c>
      <c r="J158" s="36">
        <f t="shared" si="3"/>
        <v>0</v>
      </c>
      <c r="K158" s="36">
        <f t="shared" si="3"/>
        <v>0</v>
      </c>
      <c r="L158" s="36">
        <f t="shared" si="3"/>
        <v>19680</v>
      </c>
      <c r="M158" s="36">
        <f t="shared" si="3"/>
        <v>0</v>
      </c>
      <c r="N158" s="36">
        <f t="shared" si="3"/>
        <v>19680</v>
      </c>
      <c r="O158" s="36">
        <f t="shared" si="3"/>
        <v>0</v>
      </c>
      <c r="P158" s="36">
        <f t="shared" si="3"/>
        <v>10010</v>
      </c>
      <c r="Q158" s="37">
        <f>(R158+S158+T158)/P158</f>
        <v>0</v>
      </c>
      <c r="R158" s="36">
        <f t="shared" ref="R158:Y158" si="4">SUM(R20:R76)</f>
        <v>0</v>
      </c>
      <c r="S158" s="36">
        <f t="shared" si="4"/>
        <v>0</v>
      </c>
      <c r="T158" s="36">
        <f t="shared" si="4"/>
        <v>0</v>
      </c>
      <c r="U158" s="36">
        <f t="shared" si="4"/>
        <v>0</v>
      </c>
      <c r="V158" s="36">
        <f t="shared" si="4"/>
        <v>0</v>
      </c>
      <c r="W158" s="36">
        <f t="shared" si="4"/>
        <v>0</v>
      </c>
      <c r="X158" s="36">
        <f t="shared" si="4"/>
        <v>0</v>
      </c>
      <c r="Y158" s="36">
        <f t="shared" si="4"/>
        <v>0</v>
      </c>
      <c r="Z158" s="38"/>
    </row>
    <row r="159" spans="1:26" ht="24.75" thickTop="1" thickBot="1">
      <c r="A159" s="39" t="s">
        <v>162</v>
      </c>
      <c r="B159" s="28"/>
      <c r="C159" s="28"/>
      <c r="D159" s="29" t="e">
        <f>D158/$AA$158</f>
        <v>#DIV/0!</v>
      </c>
      <c r="E159" s="29" t="e">
        <f t="shared" ref="E159:K159" si="5">E158/$AA$158</f>
        <v>#DIV/0!</v>
      </c>
      <c r="F159" s="29" t="e">
        <f t="shared" si="5"/>
        <v>#DIV/0!</v>
      </c>
      <c r="G159" s="29" t="e">
        <f t="shared" si="5"/>
        <v>#DIV/0!</v>
      </c>
      <c r="H159" s="29" t="e">
        <f t="shared" si="5"/>
        <v>#DIV/0!</v>
      </c>
      <c r="I159" s="29" t="e">
        <f t="shared" si="5"/>
        <v>#DIV/0!</v>
      </c>
      <c r="J159" s="29" t="e">
        <f t="shared" si="5"/>
        <v>#DIV/0!</v>
      </c>
      <c r="K159" s="29" t="e">
        <f t="shared" si="5"/>
        <v>#DIV/0!</v>
      </c>
      <c r="L159" s="29"/>
      <c r="M159" s="29"/>
      <c r="N159" s="29"/>
      <c r="O159" s="29">
        <f>SUM(O21:O158)</f>
        <v>0</v>
      </c>
      <c r="P159" s="29"/>
      <c r="Q159" s="29"/>
      <c r="R159" s="29" t="e">
        <f>R158/$AB$158</f>
        <v>#DIV/0!</v>
      </c>
      <c r="S159" s="29" t="e">
        <f t="shared" ref="S159:Z159" si="6">S158/$AB$158</f>
        <v>#DIV/0!</v>
      </c>
      <c r="T159" s="29" t="e">
        <f t="shared" si="6"/>
        <v>#DIV/0!</v>
      </c>
      <c r="U159" s="29" t="e">
        <f t="shared" si="6"/>
        <v>#DIV/0!</v>
      </c>
      <c r="V159" s="29" t="e">
        <f t="shared" si="6"/>
        <v>#DIV/0!</v>
      </c>
      <c r="W159" s="29" t="e">
        <f t="shared" si="6"/>
        <v>#DIV/0!</v>
      </c>
      <c r="X159" s="29" t="e">
        <f t="shared" si="6"/>
        <v>#DIV/0!</v>
      </c>
      <c r="Y159" s="29" t="e">
        <f t="shared" si="6"/>
        <v>#DIV/0!</v>
      </c>
      <c r="Z159" s="28" t="e">
        <f t="shared" si="6"/>
        <v>#DIV/0!</v>
      </c>
    </row>
    <row r="160" spans="1:26" ht="24.75" thickTop="1" thickBo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24.75" thickTop="1" thickBot="1">
      <c r="A161" s="41" t="s">
        <v>163</v>
      </c>
      <c r="B161" s="41">
        <f>B158+B18</f>
        <v>20144</v>
      </c>
      <c r="C161" s="42">
        <f>(D161+E161+F161)/B161</f>
        <v>4.6956910246227164</v>
      </c>
      <c r="D161" s="41">
        <f t="shared" ref="D161:P161" si="7">D158+D18</f>
        <v>90790</v>
      </c>
      <c r="E161" s="41">
        <f t="shared" si="7"/>
        <v>3800</v>
      </c>
      <c r="F161" s="41">
        <f t="shared" si="7"/>
        <v>0</v>
      </c>
      <c r="G161" s="41">
        <f t="shared" si="7"/>
        <v>0</v>
      </c>
      <c r="H161" s="41">
        <f t="shared" si="7"/>
        <v>0</v>
      </c>
      <c r="I161" s="41">
        <f t="shared" si="7"/>
        <v>0</v>
      </c>
      <c r="J161" s="41">
        <f t="shared" si="7"/>
        <v>0</v>
      </c>
      <c r="K161" s="41">
        <f t="shared" si="7"/>
        <v>0</v>
      </c>
      <c r="L161" s="41">
        <f t="shared" si="7"/>
        <v>46200</v>
      </c>
      <c r="M161" s="41">
        <f t="shared" si="7"/>
        <v>0</v>
      </c>
      <c r="N161" s="41">
        <f t="shared" si="7"/>
        <v>41200</v>
      </c>
      <c r="O161" s="41">
        <f t="shared" si="7"/>
        <v>0</v>
      </c>
      <c r="P161" s="41">
        <f t="shared" si="7"/>
        <v>12690</v>
      </c>
      <c r="Q161" s="42">
        <f>(R161+S161+T161)/P161</f>
        <v>0</v>
      </c>
      <c r="R161" s="41">
        <f t="shared" ref="R161:Y161" si="8">R158+R18</f>
        <v>0</v>
      </c>
      <c r="S161" s="41">
        <f t="shared" si="8"/>
        <v>0</v>
      </c>
      <c r="T161" s="41">
        <f t="shared" si="8"/>
        <v>0</v>
      </c>
      <c r="U161" s="41">
        <f t="shared" si="8"/>
        <v>0</v>
      </c>
      <c r="V161" s="41">
        <f t="shared" si="8"/>
        <v>0</v>
      </c>
      <c r="W161" s="41">
        <f t="shared" si="8"/>
        <v>0</v>
      </c>
      <c r="X161" s="41">
        <f t="shared" si="8"/>
        <v>0</v>
      </c>
      <c r="Y161" s="41">
        <f t="shared" si="8"/>
        <v>0</v>
      </c>
      <c r="Z161" s="41"/>
    </row>
    <row r="162" spans="1:26" ht="24.75" thickTop="1" thickBot="1">
      <c r="A162" s="43" t="s">
        <v>164</v>
      </c>
      <c r="B162" s="43"/>
      <c r="C162" s="43"/>
      <c r="D162" s="29" t="e">
        <f>D161/$AA$161</f>
        <v>#DIV/0!</v>
      </c>
      <c r="E162" s="29" t="e">
        <f t="shared" ref="E162:K162" si="9">E161/$AA$161</f>
        <v>#DIV/0!</v>
      </c>
      <c r="F162" s="29" t="e">
        <f t="shared" si="9"/>
        <v>#DIV/0!</v>
      </c>
      <c r="G162" s="29" t="e">
        <f t="shared" si="9"/>
        <v>#DIV/0!</v>
      </c>
      <c r="H162" s="29" t="e">
        <f t="shared" si="9"/>
        <v>#DIV/0!</v>
      </c>
      <c r="I162" s="29" t="e">
        <f t="shared" si="9"/>
        <v>#DIV/0!</v>
      </c>
      <c r="J162" s="29" t="e">
        <f t="shared" si="9"/>
        <v>#DIV/0!</v>
      </c>
      <c r="K162" s="29" t="e">
        <f t="shared" si="9"/>
        <v>#DIV/0!</v>
      </c>
      <c r="L162" s="44"/>
      <c r="M162" s="44"/>
      <c r="N162" s="44"/>
      <c r="O162" s="44"/>
      <c r="P162" s="44"/>
      <c r="Q162" s="44"/>
      <c r="R162" s="44" t="e">
        <f>R161/$AB$161</f>
        <v>#DIV/0!</v>
      </c>
      <c r="S162" s="44" t="e">
        <f t="shared" ref="S162:Y162" si="10">S161/$AB$161</f>
        <v>#DIV/0!</v>
      </c>
      <c r="T162" s="44" t="e">
        <f t="shared" si="10"/>
        <v>#DIV/0!</v>
      </c>
      <c r="U162" s="44" t="e">
        <f t="shared" si="10"/>
        <v>#DIV/0!</v>
      </c>
      <c r="V162" s="44" t="e">
        <f t="shared" si="10"/>
        <v>#DIV/0!</v>
      </c>
      <c r="W162" s="44" t="e">
        <f t="shared" si="10"/>
        <v>#DIV/0!</v>
      </c>
      <c r="X162" s="44" t="e">
        <f t="shared" si="10"/>
        <v>#DIV/0!</v>
      </c>
      <c r="Y162" s="43" t="e">
        <f t="shared" si="10"/>
        <v>#DIV/0!</v>
      </c>
      <c r="Z162" s="43"/>
    </row>
    <row r="163" spans="1:26" ht="15.75" thickTop="1"/>
    <row r="164" spans="1:26" ht="21">
      <c r="A164" s="45" t="s">
        <v>165</v>
      </c>
    </row>
    <row r="165" spans="1:26">
      <c r="A165" s="46" t="s">
        <v>166</v>
      </c>
    </row>
    <row r="166" spans="1:26">
      <c r="A166" s="46" t="s">
        <v>167</v>
      </c>
    </row>
    <row r="167" spans="1:26">
      <c r="A167" s="46" t="s">
        <v>168</v>
      </c>
    </row>
    <row r="168" spans="1:26" ht="21">
      <c r="A168" s="45" t="s">
        <v>169</v>
      </c>
    </row>
    <row r="169" spans="1:26">
      <c r="A169" s="46" t="s">
        <v>170</v>
      </c>
    </row>
  </sheetData>
  <mergeCells count="12">
    <mergeCell ref="R4:T4"/>
    <mergeCell ref="U4:Y4"/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</mergeCells>
  <hyperlinks>
    <hyperlink ref="A169" location="_ftnref5" display="_ftnref5"/>
    <hyperlink ref="A167" location="_ftnref4" display="_ftnref4"/>
    <hyperlink ref="A166" location="_ftnref3" display="_ftnref3"/>
    <hyperlink ref="A165" location="_ftnref2" display="_ftnref2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2016-11-08T09:31:00Z</dcterms:modified>
</cp:coreProperties>
</file>